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Vinny Arora\Downloads\"/>
    </mc:Choice>
  </mc:AlternateContent>
  <xr:revisionPtr revIDLastSave="0" documentId="13_ncr:1_{C794ADE9-0BBB-490E-967F-5CE7025C8168}" xr6:coauthVersionLast="47" xr6:coauthVersionMax="47" xr10:uidLastSave="{00000000-0000-0000-0000-000000000000}"/>
  <bookViews>
    <workbookView xWindow="-110" yWindow="-110" windowWidth="19420" windowHeight="10300" firstSheet="1" activeTab="1" xr2:uid="{00000000-000D-0000-FFFF-FFFF00000000}"/>
  </bookViews>
  <sheets>
    <sheet name="CLMC_19 Feb 2021" sheetId="1" state="hidden" r:id="rId1"/>
    <sheet name="Sheet1" sheetId="4" r:id="rId2"/>
  </sheets>
  <definedNames>
    <definedName name="_xlnm._FilterDatabase" localSheetId="1" hidden="1">Sheet1!$A$41:$S$463</definedName>
    <definedName name="_xlnm.Print_Area" localSheetId="0">'CLMC_19 Feb 2021'!$A$1:$J$437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4" l="1"/>
  <c r="H54" i="4"/>
  <c r="H42" i="4"/>
  <c r="I43" i="4"/>
  <c r="I54" i="4"/>
  <c r="I42" i="4"/>
  <c r="J42" i="4"/>
  <c r="C479" i="4"/>
  <c r="I62" i="4"/>
  <c r="I72" i="4"/>
  <c r="I61" i="4"/>
  <c r="C480" i="4"/>
  <c r="I87" i="4"/>
  <c r="I103" i="4"/>
  <c r="I114" i="4"/>
  <c r="I129" i="4"/>
  <c r="I86" i="4"/>
  <c r="C481" i="4"/>
  <c r="I143" i="4"/>
  <c r="I164" i="4"/>
  <c r="I181" i="4"/>
  <c r="I191" i="4"/>
  <c r="I142" i="4"/>
  <c r="C482" i="4"/>
  <c r="I202" i="4"/>
  <c r="I211" i="4"/>
  <c r="I222" i="4"/>
  <c r="I234" i="4"/>
  <c r="I250" i="4"/>
  <c r="I267" i="4"/>
  <c r="I278" i="4"/>
  <c r="I291" i="4"/>
  <c r="I301" i="4"/>
  <c r="I318" i="4"/>
  <c r="I201" i="4"/>
  <c r="C483" i="4"/>
  <c r="I330" i="4"/>
  <c r="I352" i="4"/>
  <c r="I372" i="4"/>
  <c r="I329" i="4"/>
  <c r="C484" i="4"/>
  <c r="I381" i="4"/>
  <c r="I393" i="4"/>
  <c r="I407" i="4"/>
  <c r="I433" i="4"/>
  <c r="I380" i="4"/>
  <c r="C485" i="4"/>
  <c r="I447" i="4"/>
  <c r="I459" i="4"/>
  <c r="I446" i="4"/>
  <c r="C486" i="4"/>
  <c r="C487" i="4"/>
  <c r="B479" i="4"/>
  <c r="H62" i="4"/>
  <c r="H72" i="4"/>
  <c r="H61" i="4"/>
  <c r="B480" i="4"/>
  <c r="H87" i="4"/>
  <c r="H103" i="4"/>
  <c r="H114" i="4"/>
  <c r="H129" i="4"/>
  <c r="H86" i="4"/>
  <c r="B481" i="4"/>
  <c r="H143" i="4"/>
  <c r="H164" i="4"/>
  <c r="H181" i="4"/>
  <c r="H191" i="4"/>
  <c r="H142" i="4"/>
  <c r="B482" i="4"/>
  <c r="H202" i="4"/>
  <c r="H211" i="4"/>
  <c r="H222" i="4"/>
  <c r="H234" i="4"/>
  <c r="H250" i="4"/>
  <c r="H267" i="4"/>
  <c r="H278" i="4"/>
  <c r="H291" i="4"/>
  <c r="H301" i="4"/>
  <c r="H318" i="4"/>
  <c r="H201" i="4"/>
  <c r="B483" i="4"/>
  <c r="H330" i="4"/>
  <c r="H352" i="4"/>
  <c r="H372" i="4"/>
  <c r="H329" i="4"/>
  <c r="B484" i="4"/>
  <c r="H381" i="4"/>
  <c r="H393" i="4"/>
  <c r="H407" i="4"/>
  <c r="H433" i="4"/>
  <c r="H380" i="4"/>
  <c r="B485" i="4"/>
  <c r="H447" i="4"/>
  <c r="H459" i="4"/>
  <c r="H446" i="4"/>
  <c r="B486" i="4"/>
  <c r="B487" i="4"/>
  <c r="D487" i="4"/>
  <c r="C466" i="4"/>
  <c r="D9" i="4"/>
  <c r="D486" i="4"/>
  <c r="C16" i="4"/>
  <c r="D485" i="4"/>
  <c r="C15" i="4"/>
  <c r="D484" i="4"/>
  <c r="C14" i="4"/>
  <c r="D483" i="4"/>
  <c r="C13" i="4"/>
  <c r="D482" i="4"/>
  <c r="C12" i="4"/>
  <c r="D481" i="4"/>
  <c r="C11" i="4"/>
  <c r="D480" i="4"/>
  <c r="C10" i="4"/>
  <c r="C469" i="4"/>
  <c r="C470" i="4"/>
  <c r="C471" i="4"/>
  <c r="C472" i="4"/>
  <c r="C473" i="4"/>
  <c r="C474" i="4"/>
  <c r="C475" i="4"/>
  <c r="D479" i="4"/>
  <c r="C9" i="4"/>
  <c r="C468" i="4"/>
  <c r="J54" i="4"/>
  <c r="J61" i="4"/>
  <c r="J62" i="4"/>
  <c r="J72" i="4"/>
  <c r="J86" i="4"/>
  <c r="J87" i="4"/>
  <c r="J103" i="4"/>
  <c r="J114" i="4"/>
  <c r="J129" i="4"/>
  <c r="J142" i="4"/>
  <c r="J143" i="4"/>
  <c r="J164" i="4"/>
  <c r="J181" i="4"/>
  <c r="J191" i="4"/>
  <c r="J201" i="4"/>
  <c r="J202" i="4"/>
  <c r="J211" i="4"/>
  <c r="J222" i="4"/>
  <c r="J234" i="4"/>
  <c r="J250" i="4"/>
  <c r="J267" i="4"/>
  <c r="J278" i="4"/>
  <c r="J291" i="4"/>
  <c r="J301" i="4"/>
  <c r="J318" i="4"/>
  <c r="J329" i="4"/>
  <c r="J330" i="4"/>
  <c r="J352" i="4"/>
  <c r="J372" i="4"/>
  <c r="J380" i="4"/>
  <c r="J381" i="4"/>
  <c r="J393" i="4"/>
  <c r="J407" i="4"/>
  <c r="J433" i="4"/>
  <c r="J447" i="4"/>
  <c r="J459" i="4"/>
  <c r="J446" i="4"/>
  <c r="J43" i="4"/>
  <c r="H344" i="1"/>
  <c r="H292" i="1"/>
  <c r="H165" i="1"/>
  <c r="H106" i="1"/>
  <c r="H48" i="1"/>
  <c r="H24" i="1"/>
  <c r="H5" i="1"/>
  <c r="H426" i="1"/>
</calcChain>
</file>

<file path=xl/sharedStrings.xml><?xml version="1.0" encoding="utf-8"?>
<sst xmlns="http://schemas.openxmlformats.org/spreadsheetml/2006/main" count="2758" uniqueCount="1194">
  <si>
    <t>National Quality Assurance Standards</t>
  </si>
  <si>
    <t xml:space="preserve">Comprehensive Lactation Management Centre </t>
  </si>
  <si>
    <t xml:space="preserve">Reference No. </t>
  </si>
  <si>
    <t xml:space="preserve">ME Statement </t>
  </si>
  <si>
    <t xml:space="preserve">Checkpoint </t>
  </si>
  <si>
    <t>Assessment Method</t>
  </si>
  <si>
    <t xml:space="preserve">Means of Verification </t>
  </si>
  <si>
    <t>Compliance</t>
  </si>
  <si>
    <t xml:space="preserve">Remarks </t>
  </si>
  <si>
    <t>Area of Concern -A   Service Provision</t>
  </si>
  <si>
    <t>Standard A1</t>
  </si>
  <si>
    <t>Services for promotion and adherence to early and exclusive breastfeeding are provided as per prevalent guidelines</t>
  </si>
  <si>
    <t>ME A1.1</t>
  </si>
  <si>
    <t>Facility provides Infant &amp; young child feeding (IYCF) services</t>
  </si>
  <si>
    <t>Counselling and support services  to initiate breastfeeding  within one hour of birth</t>
  </si>
  <si>
    <t>PI/OB</t>
  </si>
  <si>
    <r>
      <t>Breast examination &amp; Counselling service during ANCs visits:</t>
    </r>
    <r>
      <rPr>
        <sz val="11"/>
        <color rgb="FF7030A0"/>
        <rFont val="Cambria"/>
        <family val="1"/>
      </rPr>
      <t xml:space="preserve"> Skin to skin contact,</t>
    </r>
    <r>
      <rPr>
        <sz val="11"/>
        <rFont val="Cambria"/>
        <family val="1"/>
      </rPr>
      <t xml:space="preserve">
timely initiation of breast feed in Labour room, M-OT&amp; Maternity ward/ Post -op ward</t>
    </r>
  </si>
  <si>
    <t>Repeated counselling for exclusive breastfeeding for the first six months</t>
  </si>
  <si>
    <t>RR/ PI</t>
  </si>
  <si>
    <t xml:space="preserve">Review feeding practices,  Counselling and Support  to mother and family members in post natal ward, Well baby clinic / immunization session/ Paediatric OPD
</t>
  </si>
  <si>
    <t>Repeated counselling for initiation of appropriate complementary feeding from the age of 6 months</t>
  </si>
  <si>
    <t>RR/PI</t>
  </si>
  <si>
    <t>Review feeding practices, Counselling and Support on feeding options in Well baby clinic / immunization session/Paediatric OPD
Availability of IEC Material &amp; education films, models, in the language undertood by the large section of population, for initiation of complimentary feeding from the age of six months</t>
  </si>
  <si>
    <t xml:space="preserve">         </t>
  </si>
  <si>
    <t>Counselling for continued breastfeeding for two years and beyond</t>
  </si>
  <si>
    <t>Review feeding practices, Counselling and Support on feeding options in Well baby clinic / immunization session/Paediatric OPD</t>
  </si>
  <si>
    <t xml:space="preserve">ME A1.2 </t>
  </si>
  <si>
    <t>Facility provides mandated new born &amp; Infant health services</t>
  </si>
  <si>
    <t>Availability of Mother's own milk (MOM) for  new born and infant as first and foremost choice</t>
  </si>
  <si>
    <t>RR/ OB</t>
  </si>
  <si>
    <t xml:space="preserve">Check provision in SNCU/ NICU, Post Natal ward/ KMC Ward </t>
  </si>
  <si>
    <t xml:space="preserve">Availability of Donor Human Milk (DHM) for Sick new born and infant </t>
  </si>
  <si>
    <t>RR/OB</t>
  </si>
  <si>
    <t>Functional linkage with SNCU/ NICU, Post Natal ward/ KMC Ward</t>
  </si>
  <si>
    <t xml:space="preserve">Availability of DHM services for special cases </t>
  </si>
  <si>
    <t>RR/SI</t>
  </si>
  <si>
    <t>Infants less than six month admitted in facility where CLMC is situated-  dispensed in cases of :
Lactation failure, Adoption, death of mother, illness of mother, health risk to baby from milk of her mother, etc.</t>
  </si>
  <si>
    <t xml:space="preserve">ME A1.3 </t>
  </si>
  <si>
    <t>Services are available for the time period as mandated</t>
  </si>
  <si>
    <t>CLMC services are functional as per state norms</t>
  </si>
  <si>
    <t>SI/ RR</t>
  </si>
  <si>
    <t xml:space="preserve"> Minimum 8 hrs per day</t>
  </si>
  <si>
    <t>Provision of providing DHM to newborns  and infants 24*7</t>
  </si>
  <si>
    <r>
      <t>(1) Check functional linkage with SNCU/ NICU
(2) Check advance estimation for DHM is taken  from concerned departments
(3) As per estimation pasteurized deep freezed DHM is kept in</t>
    </r>
    <r>
      <rPr>
        <sz val="11"/>
        <color rgb="FF7030A0"/>
        <rFont val="Cambria"/>
        <family val="1"/>
      </rPr>
      <t xml:space="preserve"> dedicated refrigrator in milk bank/NICU/SNCU</t>
    </r>
    <r>
      <rPr>
        <sz val="11"/>
        <rFont val="Cambria"/>
        <family val="1"/>
      </rPr>
      <t xml:space="preserve"> for  gradually thawing</t>
    </r>
  </si>
  <si>
    <t>Check DHM is available in concerned departments during hoildays/long weekends</t>
  </si>
  <si>
    <t>PI/RR</t>
  </si>
  <si>
    <t>As per estimation pasteurized deep freezed DHM is kept in dedicated refrigrator in milk bank/NICU/SNCU for  gradually thawing</t>
  </si>
  <si>
    <t>Standard A2</t>
  </si>
  <si>
    <t xml:space="preserve">Services for collection, processing, storage and dispensing of Donor Human Milk are available </t>
  </si>
  <si>
    <t>ME A2.1</t>
  </si>
  <si>
    <t>Facility provides services for screening &amp; collection of donor  human milk</t>
  </si>
  <si>
    <t>Availability of Screening services for donor mother in CLMC</t>
  </si>
  <si>
    <t>RR/ SI</t>
  </si>
  <si>
    <t xml:space="preserve">Availability of Services for Donor Registration, Blood Test (Side Lab/ linkage with certified lab) and physical examination  </t>
  </si>
  <si>
    <t>Availability of Collection Services for donor in CLMC</t>
  </si>
  <si>
    <t>OB/ RR</t>
  </si>
  <si>
    <r>
      <t xml:space="preserve">(1) </t>
    </r>
    <r>
      <rPr>
        <sz val="11"/>
        <color rgb="FF7030A0"/>
        <rFont val="Cambria"/>
        <family val="1"/>
      </rPr>
      <t xml:space="preserve">Check support for milk expression using manual or breast pump methods  are available </t>
    </r>
    <r>
      <rPr>
        <sz val="11"/>
        <color theme="1"/>
        <rFont val="Cambria"/>
        <family val="1"/>
      </rPr>
      <t xml:space="preserve">
(2) Check labelling of bottles used for milk collection</t>
    </r>
  </si>
  <si>
    <t>ME A2.2</t>
  </si>
  <si>
    <t>Facility provides services for processing &amp; testing of donor human milk</t>
  </si>
  <si>
    <t>Availability of Processing Services in CLMC</t>
  </si>
  <si>
    <t>Pre and Post pasteurization services</t>
  </si>
  <si>
    <t>Availability/ Linkage with microbiological laboratory with CLMC</t>
  </si>
  <si>
    <t>Services for culture and other procedures to test the milk for ensuring safety of processed milk through side lab./ linkage with outside lab.</t>
  </si>
  <si>
    <t>ME A2.3</t>
  </si>
  <si>
    <t>Facility provides services for storage and dispensing of donor human milk</t>
  </si>
  <si>
    <t>Availability of Storage Services for DHM</t>
  </si>
  <si>
    <t>Deep Freezer and Refrigerator</t>
  </si>
  <si>
    <t xml:space="preserve">Availability of Dispensing services </t>
  </si>
  <si>
    <t>Estimation of DHM, Thawing and criteria for recipient</t>
  </si>
  <si>
    <t>Area of Concern -B   Patient Rights</t>
  </si>
  <si>
    <t>Standard B1</t>
  </si>
  <si>
    <t>There are no Physical , Informational or Financial barriers in availing the services.</t>
  </si>
  <si>
    <t>ME B1.1</t>
  </si>
  <si>
    <t xml:space="preserve">The facility has user friendly and uniform signage system </t>
  </si>
  <si>
    <t xml:space="preserve">Directional   and Departmental Signages for CLMC are displayed </t>
  </si>
  <si>
    <t>OB</t>
  </si>
  <si>
    <t>Direction (from main gate), name of the department and restricted area signages</t>
  </si>
  <si>
    <t>Internal section &amp; restricted area signages are displayed</t>
  </si>
  <si>
    <t>Registration, Collection, Processing and dispensing</t>
  </si>
  <si>
    <t>Check signage are in a language, easily understood by the visitors</t>
  </si>
  <si>
    <t>OB/PI</t>
  </si>
  <si>
    <t>Signages are user friendly, pictoral, and in uniform colour</t>
  </si>
  <si>
    <t>Check the adherence to restricted access in DHM storage area</t>
  </si>
  <si>
    <t>Restricted Signage and only authorized person has access to DHM Storage area</t>
  </si>
  <si>
    <t>ME B1.2</t>
  </si>
  <si>
    <t>Access to facility is provided without any physical barrier &amp; friendly to people with disability</t>
  </si>
  <si>
    <t>Availability of Wheel chair and ramp with railing/ lift for easy access to milk expression area or milk bank</t>
  </si>
  <si>
    <t xml:space="preserve">OB </t>
  </si>
  <si>
    <t>Ramp have a slope that is conducive for use (gradient not to be steeper than 1:12, Width 120 cm,  Ramps are provided with slip resistant )</t>
  </si>
  <si>
    <t>Availability of disabled friendly toilet in/ proximity to toilet</t>
  </si>
  <si>
    <t>Check for grab bars, emergency pull string, wheelchair friendly door</t>
  </si>
  <si>
    <t>Crowd management is orderly &amp; respectful</t>
  </si>
  <si>
    <t>Both within and outside the CLMC</t>
  </si>
  <si>
    <t>ME B1.3</t>
  </si>
  <si>
    <t xml:space="preserve">The facility provides cashless services to  neonates and infants as per norms </t>
  </si>
  <si>
    <t>DHM is provided free of cost</t>
  </si>
  <si>
    <t>PI/SI</t>
  </si>
  <si>
    <t>Check with recipant parents if they have paid for DHM</t>
  </si>
  <si>
    <t>No incentives are provided to donor mother</t>
  </si>
  <si>
    <t>PI</t>
  </si>
  <si>
    <t>Milk Donation should be voluntary</t>
  </si>
  <si>
    <t>Standard B2</t>
  </si>
  <si>
    <t>Services are provided in dignified manner ensuring privacy &amp; confidentiality as well as respecting societal and cultural preferences</t>
  </si>
  <si>
    <t>Standard B2.1</t>
  </si>
  <si>
    <t>The facility ensures privacy &amp; confidentiality of donor &amp; recipient</t>
  </si>
  <si>
    <t xml:space="preserve">Screen/ curtains are provided </t>
  </si>
  <si>
    <t>(Expression room, phsycial examination area) secondary curtain/ screen is available to create a visual barrier and protect privacy of a mother</t>
  </si>
  <si>
    <t>Curtains at windows  and doors of the expression room</t>
  </si>
  <si>
    <t>No male member is allowed in the milk expression room</t>
  </si>
  <si>
    <t>OB/ PI</t>
  </si>
  <si>
    <t xml:space="preserve">Only on duty staff is allowed in milk expression area when it is occupied </t>
  </si>
  <si>
    <t>Special front open Breastfeeding/nursing gowns are provided</t>
  </si>
  <si>
    <t>Visual privacy is maintained between the donor mothers</t>
  </si>
  <si>
    <t xml:space="preserve">Screens are available </t>
  </si>
  <si>
    <t>Confidentiality of the donor and reciepient  is maintained</t>
  </si>
  <si>
    <t>OB/ RR/ SI</t>
  </si>
  <si>
    <t>Records are kept in secure place beyond access of general public</t>
  </si>
  <si>
    <t>Confidentiality of the results of screening is maintained</t>
  </si>
  <si>
    <t>SI/OB/ RR</t>
  </si>
  <si>
    <t>Standard B2.2</t>
  </si>
  <si>
    <t xml:space="preserve">There is establish procedure for taking consent from donor and recipient  </t>
  </si>
  <si>
    <t>Procedure is established for taking written   informed consent from the donors</t>
  </si>
  <si>
    <t>Consent form is available in local language and is explained to mother r/ father/duely authorized represnetivative</t>
  </si>
  <si>
    <t>Procedure is established to taking written   informed consent from the receipents</t>
  </si>
  <si>
    <t>PI/ RR</t>
  </si>
  <si>
    <t>Consent form is available in local language and is explained to mother/ father/duely authorized represnetivative
Check few filled in formats and verify with issue register</t>
  </si>
  <si>
    <t>Standard B2.3</t>
  </si>
  <si>
    <t>Mother's and donors are sensitized and educated through appropriate IEC/BCC Approaches</t>
  </si>
  <si>
    <t>Appropriate IEC/BCC actvities are conducted to promote IYCF practices</t>
  </si>
  <si>
    <t>OB/ SI/ PI</t>
  </si>
  <si>
    <t>IEC Material &amp; education films/ models in the language undertood by the large section of population on promotion of early initation of breast feeding and complementary feeding</t>
  </si>
  <si>
    <t>Appropriate IEC/BCC actvities are conducted  to promotes benefits of Breastfeeding</t>
  </si>
  <si>
    <t>IEC and councelling on Kangroo Mother Care, advantages of early breastfeeding,  benefits of milk donation, disadvantage of formula feed</t>
  </si>
  <si>
    <t xml:space="preserve">Appropriate IEC/BCC actvities are conducted for Health Promotion </t>
  </si>
  <si>
    <t xml:space="preserve">IEC and councelling for Intake of Nutritious food, personal hygiene, avoidance of tobacco and alcohol,  Hand Hygiene, post natal advice (danger signs of neonate and infants), warning signs of cancer </t>
  </si>
  <si>
    <t>Area of Concern- C    Inputs</t>
  </si>
  <si>
    <t>Standard C1</t>
  </si>
  <si>
    <t>Comprehensive Lactation Management centre has adequate infrastructure and optimal layout for providing the mandated services.</t>
  </si>
  <si>
    <t>ME C1.1</t>
  </si>
  <si>
    <t>Department has adequate work space and layout is demarcated as per function</t>
  </si>
  <si>
    <t xml:space="preserve">Adequate Space as per the scope of service </t>
  </si>
  <si>
    <t>Check the space is adequate as per the functions and load of CLMC approx. 350 sq.mtr</t>
  </si>
  <si>
    <t>Demarcated reception cum administrative area</t>
  </si>
  <si>
    <t>Reception at entrance and serve purpose of enrolment, initial screening and dispensing of DHM</t>
  </si>
  <si>
    <t>Dedicated Councelling Area</t>
  </si>
  <si>
    <t>Facilitate registration and support one to one or group councelling</t>
  </si>
  <si>
    <t>Demarcated Milk Expression and Collection Room</t>
  </si>
  <si>
    <t xml:space="preserve">Expression station for  atleast  6 mothers  along with curtains for  privacy, attached Nursing Station &amp; Scrub area </t>
  </si>
  <si>
    <t>Dedicated Milk Processing Area/ Room</t>
  </si>
  <si>
    <t>Glass doors, exhaust fan, Split AC</t>
  </si>
  <si>
    <t>Area for the microbiological  laboratory</t>
  </si>
  <si>
    <t>Glass door, exhaust fan, Window AC
Give full compliance if microbioligical tests are conducted within hospital or linked with outside lab.</t>
  </si>
  <si>
    <t>Dedicated Milk Storage Area/ Room</t>
  </si>
  <si>
    <t>Split AC</t>
  </si>
  <si>
    <t>Dedicated Cleaning/ Autoclaving Area &amp; sluice room</t>
  </si>
  <si>
    <t xml:space="preserve">Glass/ Swing door , Exhaust fan,Water reservoir  with both  in and outlets </t>
  </si>
  <si>
    <t>(1) Shoe rack, Locker, Shower with Hot and Cold water/ Bucket with mug, Exhaust fan, Plain Soap. Ensure Toilet is not within shower room.
(2) Check Toilet facilities should not open directly into any room in which milk or milk products are processed.
Toilets, changing and shower rooms must have tight fitting, self-closing doors.</t>
  </si>
  <si>
    <t>ME C1.2</t>
  </si>
  <si>
    <t>Service counters and donors' amenities are available as per  load</t>
  </si>
  <si>
    <t>Availability of Milk Expression Station as per the load</t>
  </si>
  <si>
    <t>Adequate number of milk stations are available as per  load  with provision of privacy</t>
  </si>
  <si>
    <t>Adequate amenities for mothers  &amp; attendants in  waiting area</t>
  </si>
  <si>
    <t>Adequate sitting arrangement and availability of drinking water &amp; toilets in vicinity</t>
  </si>
  <si>
    <t>ME C1.3</t>
  </si>
  <si>
    <t>The department is planned to ensure structure commensurate with function of the hospital &amp; essential requirements are met</t>
  </si>
  <si>
    <t xml:space="preserve">CLMC maintains linear fashion in coherence with its processes </t>
  </si>
  <si>
    <t>(Registration, Screening of Donor, Shower Room and Changing Room, Milk Expression cum Collection Room Pooling Area, Testing Room,  Storage Room and Dispensing Area)</t>
  </si>
  <si>
    <t>Check location of storage and pasteurization area is away from general walkways</t>
  </si>
  <si>
    <t>CLMC is in proximity to MCH Wing/ NICU/ SNCU</t>
  </si>
  <si>
    <t>Standard C2</t>
  </si>
  <si>
    <t>Physical and fire safety measures have been implemented</t>
  </si>
  <si>
    <t>ME C2.1</t>
  </si>
  <si>
    <t>The facility ensures the seisemic and physical safety of infrastructure where services are provided</t>
  </si>
  <si>
    <t xml:space="preserve">Non structural components are properly secured </t>
  </si>
  <si>
    <t xml:space="preserve">Check for fixtures and furniture like cupboards, cabinets, and heavy equipments , hanging objects are properly fastened and secured </t>
  </si>
  <si>
    <t xml:space="preserve">Floors of the CLMC are non slippery and even </t>
  </si>
  <si>
    <t>CLMC building is well maintained</t>
  </si>
  <si>
    <t>No major cracks and chipped plaster on ceiling, walls &amp; floors of the building</t>
  </si>
  <si>
    <t>ME C2.2</t>
  </si>
  <si>
    <t>The facility ensures safety of electrical establishment</t>
  </si>
  <si>
    <t>No temporary connections and loosely hanging wires</t>
  </si>
  <si>
    <t>CLMC has earthing system available</t>
  </si>
  <si>
    <t>SI/RR</t>
  </si>
  <si>
    <t xml:space="preserve">(1) Heavy equipement have earthing &amp; fuse, (2) Earth resistance should be measured twice in a year and logged (3) CLMC has  mechanism for periodical check / test of all electrical installation </t>
  </si>
  <si>
    <t>Safety measures are undertaken to use electrical breast pump</t>
  </si>
  <si>
    <t>For electrical protection replaceable fuses or reset table over current breakers</t>
  </si>
  <si>
    <t xml:space="preserve">No extension board/ multioutlet converter are used with heavy equipments </t>
  </si>
  <si>
    <t xml:space="preserve">Switch are marked 5amp and15 amp for clear identification and correct use </t>
  </si>
  <si>
    <t>ME C2.3</t>
  </si>
  <si>
    <t>The facility ensures adequate fire safety measures as per requirement</t>
  </si>
  <si>
    <t xml:space="preserve">CLMC has fire  exit to permit safe exit </t>
  </si>
  <si>
    <t>Check the fire exits are clearly visible in dark and exit routes are clearly marked &amp; obstruction free, Check the evacution plan. Give non compliance if main exist door is labelled &amp; used as fire exist</t>
  </si>
  <si>
    <t>CLMC has installed fire extinguisher as per requirement</t>
  </si>
  <si>
    <t>OB/RR</t>
  </si>
  <si>
    <t xml:space="preserve"> Check Class ABC type &amp; CO2 type  fire extinguisher are available, Check the expiry date and due date for next refilling is displayed.  Check for fire safety alarm</t>
  </si>
  <si>
    <t xml:space="preserve">Check for staff trained for operating fire extinguisher </t>
  </si>
  <si>
    <t xml:space="preserve">SI/RR </t>
  </si>
  <si>
    <t>Ask to demonstrate, Staff is aware of  PASS (Pull the pin, Aim at the base of fire, Sway from side to side), RACE (Rescue, Alarm, Confine, Extinguish)</t>
  </si>
  <si>
    <t>Standard C3</t>
  </si>
  <si>
    <t>Adequate qualified and trained staff for rendering the mandated services are available</t>
  </si>
  <si>
    <t>ME C3.1</t>
  </si>
  <si>
    <t>The facility has adequate staff available and deployed for stipulated functions</t>
  </si>
  <si>
    <t>Availability of  neonatalogist/ pediatrician</t>
  </si>
  <si>
    <t xml:space="preserve"> SI/ RR</t>
  </si>
  <si>
    <t>Two (One designated and other additional charge)</t>
  </si>
  <si>
    <t>Availability of Microbiologist</t>
  </si>
  <si>
    <t>Part Time i.e. 2 hrs / day, 
Periodic visit of microbiologist</t>
  </si>
  <si>
    <t>Availability of CLMC Manager</t>
  </si>
  <si>
    <t>One</t>
  </si>
  <si>
    <t xml:space="preserve">Availability of Lactation Support Staff </t>
  </si>
  <si>
    <t>Availability of CLMC Technician</t>
  </si>
  <si>
    <t>Availability of Hygiene Helper</t>
  </si>
  <si>
    <t xml:space="preserve">Hospital deputes at least 1 hygiene helper for each shift </t>
  </si>
  <si>
    <t>ME C3.2</t>
  </si>
  <si>
    <t>The staff has been provided with required training/ skill set</t>
  </si>
  <si>
    <t>Training of Lactation Support Staff</t>
  </si>
  <si>
    <t>IYCF training, Collection, Storage, thawing, record keeping of DHM training, Infection Control, HACCP, F-IMNCI, Quality Training, BLS</t>
  </si>
  <si>
    <t xml:space="preserve">Training of CLMC Technician </t>
  </si>
  <si>
    <t>OB/ SI</t>
  </si>
  <si>
    <t>Milk Processing for Pasteurizaton, testing, Storage and Record keeping, HACCP, Quality Training</t>
  </si>
  <si>
    <t>Training of CLMC Manager</t>
  </si>
  <si>
    <t>HACCP, Training on Use of quality Tools and Methods, Infection Control</t>
  </si>
  <si>
    <t>Training of Microbiologist</t>
  </si>
  <si>
    <t>Infection Control, Quality management, HACCP, BLS</t>
  </si>
  <si>
    <t>Training of Neonatalogist/ Paediatrician</t>
  </si>
  <si>
    <t>HACCP, F-IMNCI, Biomedical Waste Management &amp; Infection control and hand hygiene , Quality Management, BLS</t>
  </si>
  <si>
    <t>Training of Hygiene Helper</t>
  </si>
  <si>
    <t>Cleaning Protocols, BMW, Infection Control Practices</t>
  </si>
  <si>
    <t>ME C3.3</t>
  </si>
  <si>
    <t>Competency assessment of staff is done as per predefined criteria at least once in a year</t>
  </si>
  <si>
    <t>Check parameters for assessing skills and proficiency of clinical&amp; para clincal  staff has been defined</t>
  </si>
  <si>
    <t>Check objective checklist has been prepared for assessing competence of doctors staff based on job description defined for each cadre of staff.</t>
  </si>
  <si>
    <t xml:space="preserve">Check for competence assessment is done at least once in a year </t>
  </si>
  <si>
    <t xml:space="preserve">Check for records of competence assessment including filled checklist, scoring and grading . Verify with staff for actual competence assessment done </t>
  </si>
  <si>
    <t>Standard C4</t>
  </si>
  <si>
    <t>Equipment and consumables for collection, processing and storage of Human milk are available as per defined norm and case load</t>
  </si>
  <si>
    <t>ME C4.1</t>
  </si>
  <si>
    <t>Availability of functional equipment for collection and processing of Human milk</t>
  </si>
  <si>
    <t>Availability of equipments for milk expression</t>
  </si>
  <si>
    <t>Electric breast pump  with isolated motor</t>
  </si>
  <si>
    <t>Adequate availability of containers and consumables for milk collection</t>
  </si>
  <si>
    <t>Separate Sterile bottles with cap for collection,  Sterile tubings of breast pump. 
Seperate container for colustrum, Pre-term and mature milk)</t>
  </si>
  <si>
    <t>No container  which can cause metallic contamination are used for handling,  packing  and storing of DHM</t>
  </si>
  <si>
    <t>Availability of equipment for Milk Processing</t>
  </si>
  <si>
    <t xml:space="preserve">Availability of equipment and instrument for testing of DHM </t>
  </si>
  <si>
    <t>OB/ SI/ RR</t>
  </si>
  <si>
    <t>Level II Bio Safety Cabinet, Microscope with oil immulsion lens, Hot air circulating oven, PH meter, Lab Incubator,Bunsen Burner,</t>
  </si>
  <si>
    <t>Availability of Consumables for testing of DHM</t>
  </si>
  <si>
    <t>Petri dishes, pipets with pipet aids, dilution blanks, reagents</t>
  </si>
  <si>
    <t xml:space="preserve">ME C4.2 </t>
  </si>
  <si>
    <t>Availability of functional equipment for storage</t>
  </si>
  <si>
    <t>Dedicated Cold Storage equipment as per requirement</t>
  </si>
  <si>
    <t>Atleast 2 Deep Freezer and Refrigerator with thermometer or temperature sensitive alarm</t>
  </si>
  <si>
    <t>Check Stabilizer  for all critical equipments</t>
  </si>
  <si>
    <t>OB/SI</t>
  </si>
  <si>
    <t>Availability of equipment  &amp; consumblesfor Autoclaving room</t>
  </si>
  <si>
    <t xml:space="preserve"> 2 bay scrub station, Dishwasher/ Washer, Kitchen basket, Thermal Disinfector, Table top autoclave machine, heat sealer machine with cutter, Neutralizer, Detergent (adequate quanity)</t>
  </si>
  <si>
    <t xml:space="preserve">ME C4.3 </t>
  </si>
  <si>
    <t xml:space="preserve">Availability of equipment for support services </t>
  </si>
  <si>
    <t>Availability of functional equipments at Reception Area/ Counter</t>
  </si>
  <si>
    <t>Intercom, Cupboards for Records, Computer with Printer</t>
  </si>
  <si>
    <t>Availability of functional equipments at  Counselling Room</t>
  </si>
  <si>
    <t>Audio Visual Aids (TV, Video System, Mike), Maniqunnes</t>
  </si>
  <si>
    <t>Availability of equipment for Sluice Room</t>
  </si>
  <si>
    <t>2  bucket trolley, Mop wringer with liquid detergent, soap and phenyl,   Janitor Trolley, Window wiper,  laundry trolley, Rubber gloves and gum boots etc.</t>
  </si>
  <si>
    <t>Availability of equipment for transportation</t>
  </si>
  <si>
    <t>ICE box with cold gel pack</t>
  </si>
  <si>
    <t>Area of Concern D- Support Services</t>
  </si>
  <si>
    <t>Standard D1</t>
  </si>
  <si>
    <t xml:space="preserve">Maintenance and Upkeep processes are effectively implemented. </t>
  </si>
  <si>
    <t>ME D1.1</t>
  </si>
  <si>
    <t>The facility has established system for maintenance &amp; calibration of critical equipment</t>
  </si>
  <si>
    <t>All equipment including IT are covered under AMC including preventive  maintenance</t>
  </si>
  <si>
    <t>Contact details of  the agencies responsible for maintenance are communicated to the staff</t>
  </si>
  <si>
    <t xml:space="preserve">There is system of timely corrective  break down maintenance </t>
  </si>
  <si>
    <r>
      <t xml:space="preserve">All equipments including IT, There is a system to maintain records of down time of equipments, </t>
    </r>
    <r>
      <rPr>
        <sz val="11"/>
        <color rgb="FF7030A0"/>
        <rFont val="Cambria"/>
        <family val="1"/>
      </rPr>
      <t>Check the log book.</t>
    </r>
  </si>
  <si>
    <t xml:space="preserve">Regular cleaning and maintenance of bio safety cabinets/ laminar flow </t>
  </si>
  <si>
    <t>As per manufacturer’s instructions for air flow, pressure gradient and HEPA filter efficiency.</t>
  </si>
  <si>
    <t>All the monitoring equipments  and pasteuriser are caliberated</t>
  </si>
  <si>
    <t>PH meter, Data logger, Thermometer, Binocular Microscope, Autoclave, Including Storage and Processing equipment, Record of Caliberated equipment are maintained</t>
  </si>
  <si>
    <t>Operator is skilled for periodic cleaning, inspection and trouble shooting of equipment</t>
  </si>
  <si>
    <t>Functional, operational &amp; integrity of laminer air flow cabinet &amp; pasteuriser is checked regularly</t>
  </si>
  <si>
    <t>SI/ OB</t>
  </si>
  <si>
    <t>At the time of installation and thereafter regularly as per manufacturer instruction and annual certificate is issued</t>
  </si>
  <si>
    <t>ME D1.2</t>
  </si>
  <si>
    <t>Operating &amp; maintenance instructions are available with the user of equipment</t>
  </si>
  <si>
    <t>Operating Instructions for critical equipments are available at the point of use</t>
  </si>
  <si>
    <t xml:space="preserve">Operator is skilled for operating the milk bank equipment </t>
  </si>
  <si>
    <t>ME D1.3</t>
  </si>
  <si>
    <t>The facility has established system for maintenance &amp; upkeep  of CLMC</t>
  </si>
  <si>
    <t>Walls are well plastered and painted</t>
  </si>
  <si>
    <t>Floors, Ceiling and walls are smooth and easy to clean, no seepage, Department is painted in uniform colour</t>
  </si>
  <si>
    <t xml:space="preserve">Window Panes, Doors and other fixtures are intact  </t>
  </si>
  <si>
    <t>No condemn/ junk material is lying in the department</t>
  </si>
  <si>
    <t>Use of Three bucket system for cleaning</t>
  </si>
  <si>
    <t>SI/OB</t>
  </si>
  <si>
    <t>Check if cleaning staff uses three bucket system for cleaning. One bucket for Cleaning solution, second for plain water and third one for wringing the mop. Ask the cleaning staff about the process</t>
  </si>
  <si>
    <t>Use unidirectional method and outward mopping</t>
  </si>
  <si>
    <t>Ask cleaning staff to demonstrate the how they apply mop on floors. It should be in one direction without returning to the starting point. The mop should move from inner area to outer area of the room.</t>
  </si>
  <si>
    <t>No use of brooms in any area of the  CLMC</t>
  </si>
  <si>
    <t>Check if brooms are stored in patient care areas. Ask cleaning staff if they are using brooms for sweeping.</t>
  </si>
  <si>
    <t>Use of separate mops for milk processing area and general procedure areas</t>
  </si>
  <si>
    <t>(1) Check if cleaning staff is using same mop for outer general areas, milk processing and milk storage  areas.
(2) The mops should not be shared between milk processing and general area. 
(3) The clothes used for cleaning procedure surfaces should not be used for mopping the floors.</t>
  </si>
  <si>
    <t>Disinfection and washing of mops after every cleaning cycle</t>
  </si>
  <si>
    <t>Check if cleaning staff disinfect, clean and dry the mop before using it for next cleaning cycle.</t>
  </si>
  <si>
    <t>Use of Housekeeping Checklist in Procedure Areas</t>
  </si>
  <si>
    <t>(1) Check that Housekeeping Checklist is displayed.  
(2) Check Housekeeping records whether  checklist has been daily updated for at least last one month.
(3) Checklist a person is designated for monitoring of Housekeeping Activities</t>
  </si>
  <si>
    <t xml:space="preserve">No dirt/ greese/ stains and cobwebs/ bird Nest/ Vegetations/ dust </t>
  </si>
  <si>
    <t>Check cleaning of the corridors, walls, roof and circulation area</t>
  </si>
  <si>
    <t xml:space="preserve">Shower and Toilets are clean </t>
  </si>
  <si>
    <t>No clogged/ overflowing drain in the department. There is no foul smell in tiolets</t>
  </si>
  <si>
    <t>No animals/ rodents/ birds/ flies in the department</t>
  </si>
  <si>
    <t>Use of fly swats/ flaps for flies, Pest, rodent and termite Control Measures are taken</t>
  </si>
  <si>
    <t>Standard D2</t>
  </si>
  <si>
    <t>Procedures established for estimating the demand of donor human milk and maintaining the buffer stock to avoid stock out</t>
  </si>
  <si>
    <t>ME D2.1</t>
  </si>
  <si>
    <t>There is established procedure for forecasting and intending the requirement of  the milk</t>
  </si>
  <si>
    <t>There is established system of timely  indenting of Milk from CLMC</t>
  </si>
  <si>
    <t xml:space="preserve">
Requisition are placed in advance</t>
  </si>
  <si>
    <t xml:space="preserve">Mechanism for daily calculation of milk requirment by users for indenting is established </t>
  </si>
  <si>
    <t xml:space="preserve">Daily requirement of each baby is calculated based on the Neonate / infant disease condition, weight  and as per prescription. </t>
  </si>
  <si>
    <t>There is established system for keeping pasteurized DHM   in refrigrator beforhand (i.e well in advance)</t>
  </si>
  <si>
    <t xml:space="preserve">Thawing of milk require 24 hrs  as per requirement </t>
  </si>
  <si>
    <t>ME D2.2</t>
  </si>
  <si>
    <t>The facility has established procedure for inventory management of donor or mothers' milk</t>
  </si>
  <si>
    <t>Physical Verification of stock is done on periodic interval</t>
  </si>
  <si>
    <t xml:space="preserve">Stock level are  updated as and when transection take place </t>
  </si>
  <si>
    <t>First expiry and First Out system is followed</t>
  </si>
  <si>
    <t>First batch going insude the deep freezer should be the first batch coming out</t>
  </si>
  <si>
    <t>Established system to define Minimum Stock level</t>
  </si>
  <si>
    <t>Check how Buffer  stock is maintained</t>
  </si>
  <si>
    <t>Check Staff is aware of notification plan in case of inability to dispense milk</t>
  </si>
  <si>
    <t>In case of stock out or natural/ manmade calamity</t>
  </si>
  <si>
    <t>ME D2.3</t>
  </si>
  <si>
    <t>There is process for storage of expressed milk at controlled temperature during pre pasteurization, transportation and post pasteurization period</t>
  </si>
  <si>
    <t>Temperature is maintained during Pre Pasteurization</t>
  </si>
  <si>
    <t>RR/ OB/ SI</t>
  </si>
  <si>
    <t>Refrigerator 4 degree C , Deep freezer (-) 20 degree C</t>
  </si>
  <si>
    <t>Temperature is maintained during Transportation</t>
  </si>
  <si>
    <t xml:space="preserve">OB/ SI </t>
  </si>
  <si>
    <t>Ice box with cold gel pack</t>
  </si>
  <si>
    <t>Temperature is maintained during Post  Pasteurization</t>
  </si>
  <si>
    <t xml:space="preserve"> (1) Deep freezer (-) 20 degree C.
(2) Cooled, heat processed milk can be stored sealed for up to 72 hours at 4°C for dispensing without freezing once bacteriological culture procedures and standards are met. Milk can then
be frozen for later use if not needed immediately.</t>
  </si>
  <si>
    <t>OK</t>
  </si>
  <si>
    <t>Check deep freezer have functional temperature monitoring devices</t>
  </si>
  <si>
    <t>Monitoring devices are temperature sensitive having functional audible and visual alarm</t>
  </si>
  <si>
    <t>Check refrigerator have functional temperature monitoring devices</t>
  </si>
  <si>
    <t>Monitoring devices are temperature sensitive having functional audible and visual alarm, Check refrigerator is defrosted at defined intervals</t>
  </si>
  <si>
    <t>There is system in place to maintain temperature chart of refrigrator &amp; deep freezer</t>
  </si>
  <si>
    <t>Daily log are maintained at least twice /day</t>
  </si>
  <si>
    <t>Staff is aware of hold over time of cold storage equipment</t>
  </si>
  <si>
    <t>In case of electricity fluctation &amp; temp can not be maitained for 24 hrs - Discard DHM</t>
  </si>
  <si>
    <t>Staff is aware of protocols in case electricity fluctations are reported</t>
  </si>
  <si>
    <t xml:space="preserve">If temperature can not maintainedfor 24 hrs - Discard the milk </t>
  </si>
  <si>
    <r>
      <t xml:space="preserve">No Deep freezer and refrigrator is  </t>
    </r>
    <r>
      <rPr>
        <sz val="12"/>
        <rFont val="Cambria"/>
        <family val="1"/>
      </rPr>
      <t>withou</t>
    </r>
    <r>
      <rPr>
        <sz val="11"/>
        <rFont val="Cambria"/>
        <family val="1"/>
      </rPr>
      <t xml:space="preserve">t  dedicated power back up </t>
    </r>
  </si>
  <si>
    <t>Standard D3</t>
  </si>
  <si>
    <t>Safe and comfortable environment is provided to donors and as well as to the staff of lactation management centre</t>
  </si>
  <si>
    <t>ME D3.1</t>
  </si>
  <si>
    <t xml:space="preserve">The facility ensures safe, secure and comfortable environment for mothers' and donors </t>
  </si>
  <si>
    <t>Temperature control and ventilation in CLMC</t>
  </si>
  <si>
    <r>
      <rPr>
        <sz val="11"/>
        <color rgb="FF7030A0"/>
        <rFont val="Cambria"/>
        <family val="1"/>
      </rPr>
      <t>Air conditioners</t>
    </r>
    <r>
      <rPr>
        <sz val="11"/>
        <rFont val="Cambria"/>
        <family val="1"/>
      </rPr>
      <t>/Fans/ Heating/Exhaust/Ventilators as per environmental  condition and requirement</t>
    </r>
  </si>
  <si>
    <t>Check availability functional air conditioner in milk expression area</t>
  </si>
  <si>
    <t>As per environmental  condition</t>
  </si>
  <si>
    <t>Ask mothers &amp; female staff whether they feel secured and comfortable at milk bank</t>
  </si>
  <si>
    <t>SI</t>
  </si>
  <si>
    <t>Music System is installed in Milk Expression area</t>
  </si>
  <si>
    <t>ME D3.2</t>
  </si>
  <si>
    <t>The facility provides adequate illumination at  all working  sites of lactation management centre</t>
  </si>
  <si>
    <t>Adequate illumination in Processing Area</t>
  </si>
  <si>
    <t xml:space="preserve">Check milk processing area have 
Illumination Level of -300 Lux  </t>
  </si>
  <si>
    <t>Adequate illumination in Ancillary Area</t>
  </si>
  <si>
    <t xml:space="preserve">Toilets, Circulation, Waiting area, reception  etc. area have  Illumination Level of -150 Lux  </t>
  </si>
  <si>
    <t>ME D3.3</t>
  </si>
  <si>
    <t>The facility has arrangement for potable water and power back up in lactation management centre</t>
  </si>
  <si>
    <t>Availability of 24X7 running and potable water</t>
  </si>
  <si>
    <r>
      <t xml:space="preserve">Check CLMC has dedicated water tank with adequate storage as per the requirement. 
</t>
    </r>
    <r>
      <rPr>
        <sz val="11"/>
        <color theme="5"/>
        <rFont val="Cambria"/>
        <family val="1"/>
      </rPr>
      <t xml:space="preserve">
</t>
    </r>
  </si>
  <si>
    <t>Check chemical and biological testing of water is done at defined intervals</t>
  </si>
  <si>
    <t xml:space="preserve">Chemical and Biological testing of water is done atleast quarterly. 
Hospital Water testing report is also acceptable if samples of water have been taken from CLMC for testing. </t>
  </si>
  <si>
    <t xml:space="preserve">Availability of 24*7 power back up  </t>
  </si>
  <si>
    <t>Standard D4</t>
  </si>
  <si>
    <t>Compliance to applicable statutory and legal requirements are ensured.</t>
  </si>
  <si>
    <t>ME D4.1</t>
  </si>
  <si>
    <t xml:space="preserve">The facility has requisite licences and Certificates for  its operations </t>
  </si>
  <si>
    <t xml:space="preserve">Availability of valid No objection Certificate from fire safety authority </t>
  </si>
  <si>
    <t>RR</t>
  </si>
  <si>
    <t>Stand alone building - Separate Fire NOC or 
Fire NoC for main hospital is also acceptable if CLMC building is a part of approved hospital fire plan</t>
  </si>
  <si>
    <t xml:space="preserve">Availability of authorization for generation of  Bio Medical waste </t>
  </si>
  <si>
    <t>Main hospital's authorization for handling BMW is also acceptable if collection, transportation &amp; disposal is done by main centre or 
If CLMC is stand alone building- Separate authorization for BMW</t>
  </si>
  <si>
    <t>Availability of licence for operating lift</t>
  </si>
  <si>
    <t>Give full compliance if CLMC is in ground floor</t>
  </si>
  <si>
    <t>ME D4.2</t>
  </si>
  <si>
    <t xml:space="preserve">Updated copies of relevant laws, regulations and Govt. orders are available </t>
  </si>
  <si>
    <t>IMS Act 1992 and its subsequent amendments</t>
  </si>
  <si>
    <t>Code of Medical ethics 2002 and its subsequent amendments</t>
  </si>
  <si>
    <t>ME D4.3</t>
  </si>
  <si>
    <t>The facility ensures relevant processes are in compliance with statutory requirements</t>
  </si>
  <si>
    <t>No information, counselling and educational material is provided to mothers and families on Formula Feed</t>
  </si>
  <si>
    <t>PI/ SI</t>
  </si>
  <si>
    <t xml:space="preserve">No display of poster/ placards/ pamplates/ logos at the Health facility/ CLMC for the  promotion of Formula feed </t>
  </si>
  <si>
    <t>Check staff can to explain at least 3  components of  IMS Act</t>
  </si>
  <si>
    <t>(1) Prohibition from any kind of promotion and advertisment of infant milk sustitutes, (2) prohibition of providing free samples and gifts to pregnant women or mother, (3) prohibit donation of free or subsided free samples,  (4) prohibit any contact of manufacturer or distributor with staff</t>
  </si>
  <si>
    <t xml:space="preserve">Check milk substitute manuacturing and marketing companies are not sponsering hospital activities  </t>
  </si>
  <si>
    <t>SI/PI</t>
  </si>
  <si>
    <t>(1) Workshops/Seminars/CMEs/research etc.
(2) Funding, gifts to the staff 
(3) Gift hampers to mothers</t>
  </si>
  <si>
    <t>Area of Concern E- Clinical Services</t>
  </si>
  <si>
    <t>Standard E1</t>
  </si>
  <si>
    <t>Procedures established as per guidelines for recruitment of Donors</t>
  </si>
  <si>
    <t>ME E1.1</t>
  </si>
  <si>
    <t xml:space="preserve">The facility has defined and implemented Criteria for potential donor selection </t>
  </si>
  <si>
    <t xml:space="preserve">CLMC has established criteria to identify Potential donor </t>
  </si>
  <si>
    <t xml:space="preserve">Potential donors could be Mothers': 
(1) whose babies are sick and not in a position to be fed/ taking minimal enteral feed, 
(2) mother with good milk output, (3) mother's who have congested breast and  need to express milk.
</t>
  </si>
  <si>
    <t>CLMC has identifed areas/sites where they promote the importance of breastfeeding and get  potential donors</t>
  </si>
  <si>
    <t>SNCU/ NICUs, postnatal and KMC wards, well baby follow up clinics, paediatric wards, immunization sessions and lactating women in staff</t>
  </si>
  <si>
    <t>ME E1.2</t>
  </si>
  <si>
    <t xml:space="preserve">The facility has defined &amp; implemented procedure for donors selection </t>
  </si>
  <si>
    <t xml:space="preserve">CLMC has  established criteria for Donor selection </t>
  </si>
  <si>
    <t xml:space="preserve">Lactating women having good health condition &amp; willing to donate her surplus expressed milk at health facility. </t>
  </si>
  <si>
    <t>No incentives/special allowance is given to donor</t>
  </si>
  <si>
    <t>Practice is completely voluntary</t>
  </si>
  <si>
    <t>ME E1.3</t>
  </si>
  <si>
    <t>The facility has defined &amp; implemented criteria for temporary disqualification</t>
  </si>
  <si>
    <t>CLMC has establish criteria for temporary disqualify the selected donor visiting CLMC regularly</t>
  </si>
  <si>
    <t>Suffering from acute infection, or reactivation of illness, cough for more than 2 weeks, mastitis or fungal infection, active herpes or chicken pox infection, received vaccination for rubella, measeles, mumps within last 1  month &amp; varicella vaccination in last 3 months, one month restriction for more with rubella or chicken pox in house hold</t>
  </si>
  <si>
    <t>Donors are instructed to report illness in household for evalution of communicable and contamination of milk</t>
  </si>
  <si>
    <t xml:space="preserve">Check with donor if she  is aware about reporting of recent illness </t>
  </si>
  <si>
    <t>Check staff is aware of illness  where deferral period is not required</t>
  </si>
  <si>
    <t>Illness or exposure not related to milk safety viz. Common cold, conjunctvitis, seasonal flu as long as medication are not needed</t>
  </si>
  <si>
    <t>Check temperory disqualified/ disqualifed donors are referred for further diagnosis &amp; management</t>
  </si>
  <si>
    <t>Standard E2</t>
  </si>
  <si>
    <t>Procedures established as per guidelines for screening of Donors</t>
  </si>
  <si>
    <t>ME E2.1</t>
  </si>
  <si>
    <t>The facility has defined &amp; implemented  criteria for donor registration &amp; consent</t>
  </si>
  <si>
    <t>Unique identification number is given to each donor</t>
  </si>
  <si>
    <t>Registration number should be linked to hospital registration and donor card is issued to each donor</t>
  </si>
  <si>
    <t>Donor's demographic details are recorded</t>
  </si>
  <si>
    <t>Donors' demographic details like donor's name, age, address, age of her child.</t>
  </si>
  <si>
    <t>Standardised donor registration form is available</t>
  </si>
  <si>
    <t>Form explicitly mention about inclusion &amp; exculsion criteria.
Form is available bi lingual</t>
  </si>
  <si>
    <t>Establish System  to carry out Physical examination of breast   at time of registration</t>
  </si>
  <si>
    <t>SI/OB/RR</t>
  </si>
  <si>
    <t>Check for presence of skin or breast lesions etc</t>
  </si>
  <si>
    <t>Informed written consent is taken from all donors</t>
  </si>
  <si>
    <t>Check few consent forms</t>
  </si>
  <si>
    <t>ME E2.2</t>
  </si>
  <si>
    <t>The facility has defined &amp; implemented criteria for screening through blood tests</t>
  </si>
  <si>
    <t>Mandatory  screening of blood tests are done</t>
  </si>
  <si>
    <t>Either HIV, Hep B, VDRL, any other highly  contagious prevalent disease viz COVID -19 etc.  or antenatal serology reports  done with in 6 month is available</t>
  </si>
  <si>
    <t>Staff is aware of conditions when blood test can be exempted</t>
  </si>
  <si>
    <t xml:space="preserve">Antenatal serology test conducted by certified lab with in 6 months, negative test results do not require confirmatory testing </t>
  </si>
  <si>
    <t>ME E2.3</t>
  </si>
  <si>
    <t>The facility has defined &amp; implemented criteria for exclusion of donors</t>
  </si>
  <si>
    <t xml:space="preserve"> Donor exculsion criteria is established &amp; follow it</t>
  </si>
  <si>
    <r>
      <t>Blood transfusion, organ/ tissue transplant, tatto/ ear/body piercing within past 12 months, use of alcohol, tobacco, usual/occasional smoker.
Chronic infection (HIV,TB</t>
    </r>
    <r>
      <rPr>
        <sz val="11"/>
        <color rgb="FF7030A0"/>
        <rFont val="Cambria"/>
        <family val="1"/>
      </rPr>
      <t>, Hepatitis),</t>
    </r>
    <r>
      <rPr>
        <sz val="11"/>
        <color theme="1"/>
        <rFont val="Cambria"/>
        <family val="1"/>
      </rPr>
      <t xml:space="preserve"> history of  hepititis or treatment of any type of cancer within last 3 yrs, 
partner suffering from HIV, hepititis, venereal disease in past 12 months
</t>
    </r>
  </si>
  <si>
    <t>Staff is aware of medications allowed to prospective donor while donating  milk</t>
  </si>
  <si>
    <t>Vitamin, insulin, thyroid replacement hormones, hydrocortisone, inhaler for Asthma, eye drops, nasal spray, topical medication, OCP immunoglobulin (tetnus, rabies), Antacids, Calcium, magnesium, cynethicon, non sedating Anti histamines</t>
  </si>
  <si>
    <t>Check Staff is aware of medications contraindicated for   to prospective donor</t>
  </si>
  <si>
    <t>Contraindicated medicine -- immuosuppressive drugs, Anti Cancer/ cytotoxic drugs, radioactive compound, pallative care drugs,  lithum, gold salt, iodine, retinoids, Amiodrane, Androgren,  chiloramphenicol, Estrogens, Iodine, Ergotamine etc.</t>
  </si>
  <si>
    <t>Ch</t>
  </si>
  <si>
    <t>Standard E3</t>
  </si>
  <si>
    <t xml:space="preserve"> Implementation of optimal and scientific milk collection processes are ensured as per guidelines</t>
  </si>
  <si>
    <t>ME E3.1</t>
  </si>
  <si>
    <t>The facility has defined &amp; implemented process for donor counselling</t>
  </si>
  <si>
    <t>Check education and sensitization of donor mother is done by lactation counseller</t>
  </si>
  <si>
    <t>OB/SI/RR</t>
  </si>
  <si>
    <t>(1) Personal hygiene, hand washing, method &amp; collection techniques, cleaning of breast pump &amp; tubing.         (2)Sensitization of donor mothers about  activities/diseases  that may put her  in risk of transmitting blood born diseases</t>
  </si>
  <si>
    <t xml:space="preserve">Check instructions are given both written and verbally  </t>
  </si>
  <si>
    <t xml:space="preserve">Information given in local language.Check availablity of IEC material  </t>
  </si>
  <si>
    <t>ME E3.2</t>
  </si>
  <si>
    <t>The facility has defined &amp; implemented process for preparatory activities</t>
  </si>
  <si>
    <t>Step by step process of milk expression &amp; collection are explained and followed</t>
  </si>
  <si>
    <t>Shower followed by consumation  food/ hot drink followed by expression of  milk</t>
  </si>
  <si>
    <t>Pre labelled sterile container is given to collect the milk</t>
  </si>
  <si>
    <t>OB/RR/SI</t>
  </si>
  <si>
    <t>Label should be waterproof and able to with stand high/low temperature</t>
  </si>
  <si>
    <t>Do's and do not's are displayed &amp; explained</t>
  </si>
  <si>
    <t>ME E3.3</t>
  </si>
  <si>
    <t>The facility has defined &amp; implemented process for expression of breast milk (Manual &amp;  electric  breast pump)</t>
  </si>
  <si>
    <t>Mother is explained about methods of  breast milk expression</t>
  </si>
  <si>
    <t>SI/PI/OB</t>
  </si>
  <si>
    <t>(1) By hand expression (manual) 
(2) Using electric breast pump</t>
  </si>
  <si>
    <r>
      <t>Techniques of expression of  milk is displayed &amp;</t>
    </r>
    <r>
      <rPr>
        <sz val="11"/>
        <color rgb="FF7030A0"/>
        <rFont val="Cambria"/>
        <family val="1"/>
      </rPr>
      <t xml:space="preserve"> taught </t>
    </r>
  </si>
  <si>
    <t xml:space="preserve">Both Manual and using breast pump  </t>
  </si>
  <si>
    <t>Special instruction to use electric breast pump is displayed &amp;  followed</t>
  </si>
  <si>
    <t>Switch off the pump before removing funnel from breast, it should not be painful, stop pumping after 20-40 min or when milk stops flowing, double pumping reduce time for expression</t>
  </si>
  <si>
    <t>Mother is assisted to express and collect the milk by lactation counsellor / trained staff</t>
  </si>
  <si>
    <t xml:space="preserve"> Special attention is given if mother is donating for first time</t>
  </si>
  <si>
    <t>Step by step process for expression of milk are followed as per guidance</t>
  </si>
  <si>
    <t xml:space="preserve"> In both cases Manual and using breast pump </t>
  </si>
  <si>
    <t xml:space="preserve">Number of times or minutes per day  women can express milk is defined and there is a mechanism in place to check it </t>
  </si>
  <si>
    <r>
      <rPr>
        <sz val="11"/>
        <color rgb="FF7030A0"/>
        <rFont val="Cambria"/>
        <family val="1"/>
      </rPr>
      <t>PI</t>
    </r>
    <r>
      <rPr>
        <sz val="11"/>
        <color theme="1"/>
        <rFont val="Cambria"/>
        <family val="1"/>
      </rPr>
      <t>/RR</t>
    </r>
  </si>
  <si>
    <t xml:space="preserve">Minimum 8 times/day or 100 min in 24 hours till baby start breastfeed. </t>
  </si>
  <si>
    <t>Standard E4</t>
  </si>
  <si>
    <t xml:space="preserve"> Labelling and pre-pasteurization storage of collected milk is done as per established protocols</t>
  </si>
  <si>
    <t>ME E 4.1</t>
  </si>
  <si>
    <t>The facility has established procedure for labelling of bottles  used for storage of milk</t>
  </si>
  <si>
    <t xml:space="preserve">All the bottles used for donation of human milk are labelled </t>
  </si>
  <si>
    <t>Name of CLMC, Unique ID no, date of donation, Age of child, time of collection, container no., site of collection,  date of freezing, pasteurization, testing and expiry</t>
  </si>
  <si>
    <t xml:space="preserve">All the bottles used for storage  of mother's own milk (MOM)  are labelled </t>
  </si>
  <si>
    <t>Name of CLMC, Unique ID no, Age of child,  date &amp; time of collection,  site of collection,  date of freezing, and expiry</t>
  </si>
  <si>
    <t>No mixing of milk donated by same mother at different times</t>
  </si>
  <si>
    <t>Check milk donated collected in different containers &amp; it is labelled with same ID, different time &amp; date</t>
  </si>
  <si>
    <t xml:space="preserve">CLMC has system in place for logging of DHM </t>
  </si>
  <si>
    <r>
      <t>RR</t>
    </r>
    <r>
      <rPr>
        <sz val="11"/>
        <color rgb="FF7030A0"/>
        <rFont val="Cambria"/>
        <family val="1"/>
      </rPr>
      <t>/OB</t>
    </r>
  </si>
  <si>
    <r>
      <t xml:space="preserve">Logging of donated milk including its volume estimation is done </t>
    </r>
    <r>
      <rPr>
        <sz val="11"/>
        <rFont val="Cambria"/>
        <family val="1"/>
      </rPr>
      <t/>
    </r>
  </si>
  <si>
    <t>Check the donated milk bottle for any contamination at collection counter</t>
  </si>
  <si>
    <t>Staff observe the bottle for foreign matter, any contamination including  broken storage container while receiving the DHM</t>
  </si>
  <si>
    <t>ME  E 4.2</t>
  </si>
  <si>
    <t>The facility has established procedure for pre pasteurization storage of milk</t>
  </si>
  <si>
    <r>
      <t>Recommended temperature and duration is maintained for storage of</t>
    </r>
    <r>
      <rPr>
        <sz val="11"/>
        <color rgb="FF7030A0"/>
        <rFont val="Cambria"/>
        <family val="1"/>
      </rPr>
      <t xml:space="preserve"> Mother's own milk</t>
    </r>
  </si>
  <si>
    <r>
      <t xml:space="preserve">(1) Temp. of +2 to +4 </t>
    </r>
    <r>
      <rPr>
        <vertAlign val="superscript"/>
        <sz val="12"/>
        <color theme="1"/>
        <rFont val="Cambria"/>
        <family val="1"/>
      </rPr>
      <t>0</t>
    </r>
    <r>
      <rPr>
        <sz val="12"/>
        <color theme="1"/>
        <rFont val="Cambria"/>
        <family val="1"/>
      </rPr>
      <t>C</t>
    </r>
    <r>
      <rPr>
        <sz val="11"/>
        <color theme="1"/>
        <rFont val="Cambria"/>
        <family val="1"/>
      </rPr>
      <t xml:space="preserve">  if used with in 24 hrs. (both full or not full bottle). 
(2)</t>
    </r>
    <r>
      <rPr>
        <sz val="11"/>
        <color rgb="FF7030A0"/>
        <rFont val="Cambria"/>
        <family val="1"/>
      </rPr>
      <t xml:space="preserve"> Mother’s own milk</t>
    </r>
    <r>
      <rPr>
        <sz val="11"/>
        <color theme="1"/>
        <rFont val="Cambria"/>
        <family val="1"/>
      </rPr>
      <t xml:space="preserve"> which is
not expected to be fed within 24 hours should be immediately transferred to a separate deep freezer (–) 20˚C</t>
    </r>
  </si>
  <si>
    <t>Recommended Temperature and duration  is maintained for storage of donor human milk</t>
  </si>
  <si>
    <r>
      <t>Deep freezer at -20</t>
    </r>
    <r>
      <rPr>
        <vertAlign val="superscript"/>
        <sz val="11"/>
        <rFont val="Cambria"/>
        <family val="1"/>
      </rPr>
      <t>0</t>
    </r>
    <r>
      <rPr>
        <sz val="11"/>
        <rFont val="Cambria"/>
        <family val="1"/>
      </rPr>
      <t>C (both full or not full bottle). DHM should not to be stored more than 3 months before pasteurized</t>
    </r>
  </si>
  <si>
    <t>Check there is no mixing of Pre and Post Pasteurized Milk (DHM)</t>
  </si>
  <si>
    <t>Ensure separate deep freezer installed in processing and storage room</t>
  </si>
  <si>
    <t>Check separate compartment  in freezer and refrigerator for storage  of  pre term and mature milk</t>
  </si>
  <si>
    <t xml:space="preserve">Compartments are labelled/ mistake proofing methods are followed row avoid mixing in compartments </t>
  </si>
  <si>
    <t>Protocols  for storage of pre pasteurized milk are displayed and practiced</t>
  </si>
  <si>
    <t>Instruction for Temperature and duration maintenance for storage of Mother's own milk &amp; donors human milk are displayed &amp; followed
No shifting of containers, protocols for thawing of frozen milk etc are in place</t>
  </si>
  <si>
    <t>ME E 4.3</t>
  </si>
  <si>
    <t>The facility has established procedure for thawing of frozen raw donor human milk</t>
  </si>
  <si>
    <t>Thawing protocols are established as per standard guidelines</t>
  </si>
  <si>
    <r>
      <t>RR/SI/</t>
    </r>
    <r>
      <rPr>
        <sz val="11"/>
        <color rgb="FF7030A0"/>
        <rFont val="Cambria"/>
        <family val="1"/>
      </rPr>
      <t>OB</t>
    </r>
  </si>
  <si>
    <r>
      <t>Shift frozen DHM to refrigerator overnight &amp; allow to thaw slowly at 4</t>
    </r>
    <r>
      <rPr>
        <vertAlign val="superscript"/>
        <sz val="11"/>
        <rFont val="Cambria"/>
        <family val="1"/>
      </rPr>
      <t>0</t>
    </r>
    <r>
      <rPr>
        <sz val="11"/>
        <rFont val="Cambria"/>
        <family val="1"/>
      </rPr>
      <t>C</t>
    </r>
  </si>
  <si>
    <t xml:space="preserve">Thawing protocols for emergency required are  established </t>
  </si>
  <si>
    <r>
      <t xml:space="preserve">Thawing can be done in a wide container of warm water (not exceed 37 </t>
    </r>
    <r>
      <rPr>
        <vertAlign val="superscript"/>
        <sz val="11"/>
        <color theme="1"/>
        <rFont val="Cambria"/>
        <family val="1"/>
      </rPr>
      <t>0</t>
    </r>
    <r>
      <rPr>
        <sz val="11"/>
        <color theme="1"/>
        <rFont val="Cambria"/>
        <family val="1"/>
      </rPr>
      <t xml:space="preserve">C) ensuring that water does not touch the lid of container and it does not fall over/ </t>
    </r>
    <r>
      <rPr>
        <sz val="11"/>
        <color rgb="FF7030A0"/>
        <rFont val="Cambria"/>
        <family val="1"/>
      </rPr>
      <t xml:space="preserve">Milk warmer wit specific temperature can be used </t>
    </r>
  </si>
  <si>
    <t xml:space="preserve">Date and time of thawing is accurately maintained </t>
  </si>
  <si>
    <t>Check the records</t>
  </si>
  <si>
    <t>Protocols of after thawing is followed</t>
  </si>
  <si>
    <t>Outside of Container of  DHM should be dried and clean with paper towel. Gently agitate in order to uniformly distribute constituents like protein, water, fat etc</t>
  </si>
  <si>
    <r>
      <t>Staff is aware of</t>
    </r>
    <r>
      <rPr>
        <b/>
        <sz val="11"/>
        <rFont val="Cambria"/>
        <family val="1"/>
      </rPr>
      <t xml:space="preserve"> DON'TS</t>
    </r>
    <r>
      <rPr>
        <sz val="11"/>
        <rFont val="Cambria"/>
        <family val="1"/>
      </rPr>
      <t xml:space="preserve"> of thawing</t>
    </r>
  </si>
  <si>
    <r>
      <t xml:space="preserve">1) </t>
    </r>
    <r>
      <rPr>
        <sz val="11"/>
        <color rgb="FF7030A0"/>
        <rFont val="Cambria"/>
        <family val="1"/>
      </rPr>
      <t>Thawing should not be done at room temp.</t>
    </r>
    <r>
      <rPr>
        <sz val="11"/>
        <rFont val="Cambria"/>
        <family val="1"/>
      </rPr>
      <t xml:space="preserve">
(2) Thawing should never be done  in microwave or below radiant warmer/boiling water
(3) No mixing of raw and frozen milk of same mother
(4) Thawed milk should never be freezed again
(5) Raw thawed DHM should never be frozen without  pasteurization 
</t>
    </r>
  </si>
  <si>
    <t xml:space="preserve">  </t>
  </si>
  <si>
    <t>Standard E5</t>
  </si>
  <si>
    <t xml:space="preserve"> Pooling and Aliquoting of milk is done as per established protocols</t>
  </si>
  <si>
    <t>ME E5.1</t>
  </si>
  <si>
    <t>The facility has established procedure for pooling  of raw donor human milk</t>
  </si>
  <si>
    <t>Pooling of raw milk is done as per standards guidelines</t>
  </si>
  <si>
    <t>Sterilized conical flask is to be used for pooling of DHM from 3 mothers. Stir the flask with sterile stirrer and swirled for homogeneity</t>
  </si>
  <si>
    <t>One batch is constituted from pooled raw milk of 3 mothers</t>
  </si>
  <si>
    <t>RR/SI/OB</t>
  </si>
  <si>
    <t>Preferably 3 mothers. It may be 3-5 mothers in case donor volume is small</t>
  </si>
  <si>
    <t xml:space="preserve">Unique identification number is given to each batch </t>
  </si>
  <si>
    <t>An alphanumeric code containing 8 letters linked with registration no. of all donors in pool</t>
  </si>
  <si>
    <t xml:space="preserve">Pooling of raw DHM is done in  clean &amp; hygienic environment </t>
  </si>
  <si>
    <t>Preferably on steel slab under laminar air flow system</t>
  </si>
  <si>
    <t>Visual screening on surface of each container is undertaken during pooling</t>
  </si>
  <si>
    <t xml:space="preserve">No pooling of pre term and term milk </t>
  </si>
  <si>
    <t>ME E5.2</t>
  </si>
  <si>
    <t>The facility has established procedure for aliquoting donor human milk</t>
  </si>
  <si>
    <t>Aliquoting of pooled milk is done as per standard protocols</t>
  </si>
  <si>
    <t xml:space="preserve">Predetermined amount as per bottle size aliquoted in clean cintainer under laminar flow </t>
  </si>
  <si>
    <t>Adequate air space is left in container</t>
  </si>
  <si>
    <t xml:space="preserve">(1) Allow to expand during freezing
(2) Check milk bottles is distorted or chipped </t>
  </si>
  <si>
    <t>Containers are sealed tightly  with sterile cap</t>
  </si>
  <si>
    <t xml:space="preserve">Electronic sealing is used.
</t>
  </si>
  <si>
    <t xml:space="preserve">Serial number is allocated to each bottle </t>
  </si>
  <si>
    <t xml:space="preserve">Check all bottles are allocated with serial number </t>
  </si>
  <si>
    <t>Different type of milk is pooled and labelled separately</t>
  </si>
  <si>
    <t xml:space="preserve"> Pre term and mature milk</t>
  </si>
  <si>
    <t>ME E5.3</t>
  </si>
  <si>
    <t>The facility has established procedure for pre pasteurization testing  of pooled  milk</t>
  </si>
  <si>
    <t xml:space="preserve">Sample is taken for pre pasteurization microbiological testing </t>
  </si>
  <si>
    <r>
      <t>RR/</t>
    </r>
    <r>
      <rPr>
        <sz val="11"/>
        <color rgb="FF7030A0"/>
        <rFont val="Cambria"/>
        <family val="1"/>
      </rPr>
      <t>OB</t>
    </r>
  </si>
  <si>
    <t xml:space="preserve"> 10 ml sample of pooled raw DHM is  collected in sterile bottle/test tube</t>
  </si>
  <si>
    <t>Sample collected for Pre pasteurization is marked</t>
  </si>
  <si>
    <r>
      <t>Sample is marked with</t>
    </r>
    <r>
      <rPr>
        <b/>
        <sz val="11"/>
        <color theme="1"/>
        <rFont val="Cambria"/>
        <family val="1"/>
      </rPr>
      <t xml:space="preserve"> P </t>
    </r>
    <r>
      <rPr>
        <sz val="11"/>
        <color theme="1"/>
        <rFont val="Cambria"/>
        <family val="1"/>
      </rPr>
      <t>with its serial number</t>
    </r>
  </si>
  <si>
    <t xml:space="preserve">The result of pre pasteurized raw milk is analysed </t>
  </si>
  <si>
    <t>Raw DHM is tested for Staphylococcus aureus colony count</t>
  </si>
  <si>
    <t>Check the Action is taken report  for last 3-6 months</t>
  </si>
  <si>
    <t>Standard E6</t>
  </si>
  <si>
    <t xml:space="preserve">Pasteurization of Donor Human Milk is done as per protocol. </t>
  </si>
  <si>
    <t>ME E6.1</t>
  </si>
  <si>
    <t xml:space="preserve">Facility has defined and implemented standardised pasteurization methods  </t>
  </si>
  <si>
    <t xml:space="preserve">Staff is aware of importance of pasteurization </t>
  </si>
  <si>
    <t>It retain milk's beneficial components and prevent lipid peroxidation and inactivates and kills pathogenic bacteria</t>
  </si>
  <si>
    <t>Check the frequency of pasteurization in CLMC</t>
  </si>
  <si>
    <t xml:space="preserve">Preferably each day or depend upon quantity of milk collected. </t>
  </si>
  <si>
    <r>
      <rPr>
        <sz val="11"/>
        <color rgb="FF7030A0"/>
        <rFont val="Cambria"/>
        <family val="1"/>
      </rPr>
      <t xml:space="preserve">Staff  has in depth knowledge </t>
    </r>
    <r>
      <rPr>
        <sz val="11"/>
        <rFont val="Cambria"/>
        <family val="1"/>
      </rPr>
      <t xml:space="preserve"> of different method of pasteurization/heat treating human milk</t>
    </r>
  </si>
  <si>
    <t>Low temperature , long time (LTLT)
High temperature, Short time (HTST). (LTLT is recommended for CLMC, also known as holder pasteurization)</t>
  </si>
  <si>
    <t>ME E6.2</t>
  </si>
  <si>
    <t xml:space="preserve">Facility has defined and implemented standardized choice of pasteurization </t>
  </si>
  <si>
    <t>Staff is aware of temperature and duration maintained for holder pasteurization</t>
  </si>
  <si>
    <r>
      <t>Heat DHM to 62.5</t>
    </r>
    <r>
      <rPr>
        <vertAlign val="superscript"/>
        <sz val="11"/>
        <color theme="1"/>
        <rFont val="Cambria"/>
        <family val="1"/>
      </rPr>
      <t>0</t>
    </r>
    <r>
      <rPr>
        <sz val="11"/>
        <color theme="1"/>
        <rFont val="Cambria"/>
        <family val="1"/>
      </rPr>
      <t xml:space="preserve">C (+/- 0.5 </t>
    </r>
    <r>
      <rPr>
        <vertAlign val="superscript"/>
        <sz val="11"/>
        <color theme="1"/>
        <rFont val="Cambria"/>
        <family val="1"/>
      </rPr>
      <t>0</t>
    </r>
    <r>
      <rPr>
        <sz val="11"/>
        <color theme="1"/>
        <rFont val="Cambria"/>
        <family val="1"/>
      </rPr>
      <t xml:space="preserve">C) and holding this temperature for 30 min. Rapidly reduce the temp.  i.e. 25 </t>
    </r>
    <r>
      <rPr>
        <vertAlign val="superscript"/>
        <sz val="11"/>
        <color theme="1"/>
        <rFont val="Cambria"/>
        <family val="1"/>
      </rPr>
      <t>0</t>
    </r>
    <r>
      <rPr>
        <sz val="11"/>
        <color theme="1"/>
        <rFont val="Cambria"/>
        <family val="1"/>
      </rPr>
      <t>C attained within 10 min. Final temp. 4</t>
    </r>
    <r>
      <rPr>
        <vertAlign val="superscript"/>
        <sz val="11"/>
        <color theme="1"/>
        <rFont val="Cambria"/>
        <family val="1"/>
      </rPr>
      <t>0</t>
    </r>
    <r>
      <rPr>
        <sz val="11"/>
        <color theme="1"/>
        <rFont val="Cambria"/>
        <family val="1"/>
      </rPr>
      <t>C attained prior to transfer it to freezer</t>
    </r>
  </si>
  <si>
    <t>Check visual output of temperature &amp; time is displayed in fully automated /Semi automated pasteurization</t>
  </si>
  <si>
    <t xml:space="preserve">Check Data Logger for temperature </t>
  </si>
  <si>
    <t xml:space="preserve">Check data records of pasteurization are available in CLMC </t>
  </si>
  <si>
    <t>Staff is aware of manual method (heating processing followed by chilling )</t>
  </si>
  <si>
    <t>ME E6.3</t>
  </si>
  <si>
    <t>Facility has defined &amp; implemented standardized post pasteurization processing</t>
  </si>
  <si>
    <t>Post pasteurization process in established</t>
  </si>
  <si>
    <t>Randomly choose aliquot of processed milk and send it to culture test</t>
  </si>
  <si>
    <t>Labelling of aliquot taken for culture is done as per guidelines</t>
  </si>
  <si>
    <r>
      <t>Labelled with</t>
    </r>
    <r>
      <rPr>
        <b/>
        <sz val="11"/>
        <color theme="1"/>
        <rFont val="Cambria"/>
        <family val="1"/>
      </rPr>
      <t xml:space="preserve"> S</t>
    </r>
  </si>
  <si>
    <t xml:space="preserve">Check there is no mixing of  pasteurized DHM awaiting for culture report with  culture negative pasteurized DHM </t>
  </si>
  <si>
    <t>BO/SI</t>
  </si>
  <si>
    <t>Check availability of 2 freezer to store cultural negative processed milk &amp; DHM whose report is awaited</t>
  </si>
  <si>
    <t>Standard E7</t>
  </si>
  <si>
    <t>Post Pasteurization testing of milk is done as per established protocol</t>
  </si>
  <si>
    <t>ME E7.1</t>
  </si>
  <si>
    <t>Facility has adequate arrangement for testing of pasteurized donor human milk</t>
  </si>
  <si>
    <t xml:space="preserve">Check availability  lab suppport  for microbiological testing </t>
  </si>
  <si>
    <t>Side Lab./ Linkage with in house or outsourced  certified microbiological laboratory with CLMC</t>
  </si>
  <si>
    <t>Check frequency of  microbiological testing of stored pasteurised  DHM is defined and followed</t>
  </si>
  <si>
    <t>Either at least once a month or every 10 cycles of pasteurization - Which ever come first</t>
  </si>
  <si>
    <t>Check mechanism in place  to conduct the test on adhoc basis</t>
  </si>
  <si>
    <t>Whenever  new staff, equipment and process is introduced</t>
  </si>
  <si>
    <t>Check action taken report for the cases when any growth reported</t>
  </si>
  <si>
    <t>Discard the entire batch</t>
  </si>
  <si>
    <t>ME E7.2</t>
  </si>
  <si>
    <t>The Facility has defined &amp; implemented process for testing of DHM</t>
  </si>
  <si>
    <t>Check Microbiological testing of pasteurized DHM is done after  each pasteurization cycle</t>
  </si>
  <si>
    <t>Check total number of pasteurized cycle are matching with total number of microbiological report received</t>
  </si>
  <si>
    <t xml:space="preserve">Check plates and tubes culture medica are labelled before sample testing </t>
  </si>
  <si>
    <t xml:space="preserve">Check methods used for testing of  pasteurized DHM </t>
  </si>
  <si>
    <t xml:space="preserve">Testing is done using serial dilution followed by Spread plate or pour plate method </t>
  </si>
  <si>
    <t>Check staff is aware of interpretation of test result</t>
  </si>
  <si>
    <t>Both prepasteurized and pasteurized milk</t>
  </si>
  <si>
    <t>Staff aware of do's &amp; don't to be followed in microbiological lab.</t>
  </si>
  <si>
    <t xml:space="preserve">(1) General safety measures for microbiological lab should be followed 
(2) Nutritional Assessment of DHM is not recommended (3) Post-pasteurisation milk sample is taken from test bottle identified
per batch. </t>
  </si>
  <si>
    <t>ME E7.3</t>
  </si>
  <si>
    <t>The facility has standardized guideline  for interpretation of tests results</t>
  </si>
  <si>
    <t>Result of testing of pasteurized milk is co-related as per standard guidelines</t>
  </si>
  <si>
    <t xml:space="preserve">Discard the milk if total viable microbial count of 10 CFU/ml or more </t>
  </si>
  <si>
    <t>Check the report of microbiological surveillance  for completeness and appropiateness</t>
  </si>
  <si>
    <t>Check report clearly defines method used for testing and its interpretation</t>
  </si>
  <si>
    <t>Check records of action taken if report is positivie</t>
  </si>
  <si>
    <t>In case the milk sample tests positive as per norms, the batch of bottles from which this sample is collected should be discarded
and proper documentation should be maintained along with back tracking of mothers.</t>
  </si>
  <si>
    <t>Standard E8</t>
  </si>
  <si>
    <t xml:space="preserve"> Storage of pasteurized donor human milk is done as per established protocols.</t>
  </si>
  <si>
    <t>ME E8.1</t>
  </si>
  <si>
    <t>Facility has defined and implemented process for storage of pasteurized milk</t>
  </si>
  <si>
    <t xml:space="preserve">Sealed Pasteurized  milk is stored as per standard protocols </t>
  </si>
  <si>
    <t>Stored  in refrigerator for immediate dispensing and stored  in deep freezer if not going to consume within 72 hrs</t>
  </si>
  <si>
    <t>Check Expiry date is labelled on each bottle</t>
  </si>
  <si>
    <r>
      <t xml:space="preserve">Not more than 6 month from </t>
    </r>
    <r>
      <rPr>
        <sz val="11"/>
        <color rgb="FF7030A0"/>
        <rFont val="Cambria"/>
        <family val="1"/>
      </rPr>
      <t>date of expression of milk</t>
    </r>
  </si>
  <si>
    <t>No expired milk is found in CLMC</t>
  </si>
  <si>
    <t>Check the pasteurised milk whose report is awaited is stored seperately in deep freezer</t>
  </si>
  <si>
    <t>Check the deep frezer is locked and avoid accidental usage of milk</t>
  </si>
  <si>
    <t>ME E 8.2</t>
  </si>
  <si>
    <t>Facility follows standardized temperature control &amp; duration for storage of pasteurized milk in CLMC</t>
  </si>
  <si>
    <t xml:space="preserve">Sealed Pasteurized  milk is stored at standard temperature and duration in refrigerator &amp; deep freezer </t>
  </si>
  <si>
    <r>
      <t>At 4</t>
    </r>
    <r>
      <rPr>
        <vertAlign val="superscript"/>
        <sz val="11"/>
        <color theme="1"/>
        <rFont val="Cambria"/>
        <family val="1"/>
      </rPr>
      <t>0</t>
    </r>
    <r>
      <rPr>
        <sz val="11"/>
        <color theme="1"/>
        <rFont val="Cambria"/>
        <family val="1"/>
      </rPr>
      <t xml:space="preserve">C </t>
    </r>
    <r>
      <rPr>
        <sz val="11"/>
        <color rgb="FF7030A0"/>
        <rFont val="Cambria"/>
        <family val="1"/>
      </rPr>
      <t>for 24 hrs</t>
    </r>
    <r>
      <rPr>
        <sz val="11"/>
        <color theme="1"/>
        <rFont val="Cambria"/>
        <family val="1"/>
      </rPr>
      <t xml:space="preserve">
At -20 degree C for 6 months </t>
    </r>
    <r>
      <rPr>
        <sz val="11"/>
        <rFont val="Cambria"/>
        <family val="1"/>
      </rPr>
      <t>(fr</t>
    </r>
    <r>
      <rPr>
        <sz val="11"/>
        <color rgb="FF7030A0"/>
        <rFont val="Cambria"/>
        <family val="1"/>
      </rPr>
      <t>om date of expression of milk)</t>
    </r>
  </si>
  <si>
    <t>Precautions are taken while storing DHM</t>
  </si>
  <si>
    <t xml:space="preserve">Should be stored toward back of freezer, as temp. mostly remain constant </t>
  </si>
  <si>
    <t>ME E8.3</t>
  </si>
  <si>
    <t>Facility adhere to standardized practices during storage &amp; issuing of donor human milk</t>
  </si>
  <si>
    <t>CLMC has defined protocols to issue the stored DHM</t>
  </si>
  <si>
    <t xml:space="preserve">(1) Issued by Physician prescription only.
(2) Copy of prescription is maintained in CLMC
(3) Check FEFO is followed for dispensing </t>
  </si>
  <si>
    <t>Check lid of pasteurized DHM bottle is not opened in CLMC</t>
  </si>
  <si>
    <t>It should not be opened till milk is dispensed</t>
  </si>
  <si>
    <t>Pasteurized milk is not issued by transferring it in other container</t>
  </si>
  <si>
    <t>Standard E9</t>
  </si>
  <si>
    <t>Established procedures for Intramural issue of Donor Human Milk</t>
  </si>
  <si>
    <t>ME E9.1</t>
  </si>
  <si>
    <t xml:space="preserve">Facility has established criteria to issue donor human milk </t>
  </si>
  <si>
    <t>No milk is dispensed without Physicians' prescription</t>
  </si>
  <si>
    <t>RR/OB/SI</t>
  </si>
  <si>
    <t>Check duly signed requisition form from NICU/SNCU etc</t>
  </si>
  <si>
    <t>Recipient 's parents consent is taken  to issue DHM</t>
  </si>
  <si>
    <t xml:space="preserve">Verify filled recipient consent form and  with issue register </t>
  </si>
  <si>
    <t>CLMC has established criteria for selecting the new born for DHM</t>
  </si>
  <si>
    <t xml:space="preserve">Premature&amp; LBW baby, sick preterm new born, Severe IUGR, new born not having access to mothers' milk, physical absence of mother, lactation failure, multiple birth etc. </t>
  </si>
  <si>
    <t>Check recipient receives DHM as per  their need and indications</t>
  </si>
  <si>
    <t>Pre term baby receive processed DHM of pre term donor</t>
  </si>
  <si>
    <t xml:space="preserve">There is no discrimination on basis of social and economic status of the patients </t>
  </si>
  <si>
    <r>
      <t>PI/SI/</t>
    </r>
    <r>
      <rPr>
        <sz val="11"/>
        <color rgb="FF7030A0"/>
        <rFont val="Cambria"/>
        <family val="1"/>
      </rPr>
      <t>OB</t>
    </r>
  </si>
  <si>
    <t>need to shift in Patients; right</t>
  </si>
  <si>
    <t>ME E9.2</t>
  </si>
  <si>
    <t>Facility has established criteria for intramural transportation of  donor human milk</t>
  </si>
  <si>
    <t>Check the protocols for intrmural transport of DHM is defined and followed</t>
  </si>
  <si>
    <r>
      <t>Designated</t>
    </r>
    <r>
      <rPr>
        <sz val="11"/>
        <color rgb="FF7030A0"/>
        <rFont val="Cambria"/>
        <family val="1"/>
      </rPr>
      <t xml:space="preserve"> hospital staff </t>
    </r>
    <r>
      <rPr>
        <sz val="11"/>
        <color theme="1"/>
        <rFont val="Cambria"/>
        <family val="1"/>
      </rPr>
      <t>to transport  DHM to departments, fixed time to supply the DHM as per request, staff awarness about temperature maintenance protocols</t>
    </r>
  </si>
  <si>
    <t>There is establish process to issue and transport DHM for first time</t>
  </si>
  <si>
    <t>(1) Reciepient consent form (2) Issue and transport of DHM for first time (3) Check who is authorized to take DHM from CLMC to SNCU/NICU</t>
  </si>
  <si>
    <t xml:space="preserve">Temperature is maintained while transferring milk from CLMC to NICU/SNCU or any other place </t>
  </si>
  <si>
    <t>Check the availability and use of cold gel packs while transportation</t>
  </si>
  <si>
    <t xml:space="preserve">No milk is dispensed to parents/guardians </t>
  </si>
  <si>
    <t>Milk is handed over to designated Staff. Check parents are not transporting  DHM from CLMC to SNCU/NICU</t>
  </si>
  <si>
    <t>Ask _ if in case baby is admitted in some other hospital ????</t>
  </si>
  <si>
    <t>ME E9.3</t>
  </si>
  <si>
    <t>Facility follows standardized process for thawing  of pasteurized milk before issuing it for use</t>
  </si>
  <si>
    <t>Thawing of pasteurized milk is done as per standard guidelines</t>
  </si>
  <si>
    <r>
      <t>Transfer the DHM from Deep freezer to refrigerator to thaw at 4</t>
    </r>
    <r>
      <rPr>
        <vertAlign val="superscript"/>
        <sz val="11"/>
        <color theme="1"/>
        <rFont val="Cambria"/>
        <family val="1"/>
      </rPr>
      <t>0</t>
    </r>
    <r>
      <rPr>
        <sz val="11"/>
        <color theme="1"/>
        <rFont val="Cambria"/>
        <family val="1"/>
      </rPr>
      <t>C</t>
    </r>
  </si>
  <si>
    <t>Staff is aware of time period for which DHM  can be refrigerated for thawing</t>
  </si>
  <si>
    <t>Maximum time period of 24 hours</t>
  </si>
  <si>
    <t>CLMC issue instructions to use the DHM in NICU/SNCU</t>
  </si>
  <si>
    <t>Do not re freeze thawed pasteurized milk , use thawed pasteurized within 24 hours or discard. Once removed from refrigerator use within 4 hours or discard. Bring the DHM to room temperature. Not to keep thawed milk under radiant warme</t>
  </si>
  <si>
    <t>Time of opening of the DHM bottle is recorded</t>
  </si>
  <si>
    <t>There is a system in place to ensure the opening and consumption of its milk within 2 - 4 hrs</t>
  </si>
  <si>
    <t xml:space="preserve">Check no left over milk is further used </t>
  </si>
  <si>
    <t>Verify the time mentioned on the bottle and give non compliance if it is used beyond 4 hours</t>
  </si>
  <si>
    <t>Check information regarding opening of milk bottle, its consumption, left over and  discarded milk  is given by SNCU/NICU</t>
  </si>
  <si>
    <t>Information is sent back to CLMC regularly in standardized format</t>
  </si>
  <si>
    <t>Staff is aware of emergency   thawing protocols</t>
  </si>
  <si>
    <r>
      <t>In paucity of time DHM is thawed in a container of warm water (temp not exceeding more than +37</t>
    </r>
    <r>
      <rPr>
        <vertAlign val="superscript"/>
        <sz val="11"/>
        <color theme="1"/>
        <rFont val="Cambria"/>
        <family val="1"/>
      </rPr>
      <t>0</t>
    </r>
    <r>
      <rPr>
        <sz val="11"/>
        <color theme="1"/>
        <rFont val="Cambria"/>
        <family val="1"/>
      </rPr>
      <t xml:space="preserve"> C) and adequate  precautions are taken (Water should not touch lid, once DHM come to chilled liquid form ,bottle should be dried and stored are +</t>
    </r>
    <r>
      <rPr>
        <sz val="11"/>
        <color rgb="FF7030A0"/>
        <rFont val="Cambria"/>
        <family val="1"/>
      </rPr>
      <t>4</t>
    </r>
    <r>
      <rPr>
        <vertAlign val="superscript"/>
        <sz val="10"/>
        <color rgb="FF7030A0"/>
        <rFont val="Cambria"/>
        <family val="1"/>
      </rPr>
      <t>0</t>
    </r>
    <r>
      <rPr>
        <sz val="11"/>
        <color rgb="FF7030A0"/>
        <rFont val="Cambria"/>
        <family val="1"/>
      </rPr>
      <t>C</t>
    </r>
    <r>
      <rPr>
        <sz val="11"/>
        <color theme="1"/>
        <rFont val="Cambria"/>
        <family val="1"/>
      </rPr>
      <t>)</t>
    </r>
  </si>
  <si>
    <t>Standard E10</t>
  </si>
  <si>
    <t xml:space="preserve"> Optimal feeding practices are ensured in attached NICU/SNCU</t>
  </si>
  <si>
    <t>ME E10.1</t>
  </si>
  <si>
    <t>The facility ensures optimal breast feeding practices for new born as per guidelines</t>
  </si>
  <si>
    <t>Facility ensure promotion for breast feeding and provide correct information on breast feeding practices during ANC/ PNC visits</t>
  </si>
  <si>
    <r>
      <rPr>
        <sz val="11"/>
        <color rgb="FF7030A0"/>
        <rFont val="Cambria"/>
        <family val="1"/>
      </rPr>
      <t>OB</t>
    </r>
    <r>
      <rPr>
        <sz val="11"/>
        <color theme="1"/>
        <rFont val="Cambria"/>
        <family val="1"/>
      </rPr>
      <t>/RR</t>
    </r>
  </si>
  <si>
    <t>Check &amp; discuss with mother on breastfeeding pattern,emphasising on exclusive and demand feeding. Demonstrate the proper positioning and attachment of baby</t>
  </si>
  <si>
    <t xml:space="preserve">Facility promotes breast crawl to initiate breast feeding </t>
  </si>
  <si>
    <t>PI/RR/ OB</t>
  </si>
  <si>
    <t>in Labour room/OT</t>
  </si>
  <si>
    <t>Facility in ensure initiation of breast feeding with in 1 hour</t>
  </si>
  <si>
    <r>
      <t>PI/RR/</t>
    </r>
    <r>
      <rPr>
        <sz val="11"/>
        <color rgb="FF7030A0"/>
        <rFont val="Cambria"/>
        <family val="1"/>
      </rPr>
      <t>OB</t>
    </r>
  </si>
  <si>
    <t xml:space="preserve">Check data entry for early initiation of breastfeeding  </t>
  </si>
  <si>
    <t>HIV positive mothers are counselled on options of baby feeding during antenatal &amp; birthing time</t>
  </si>
  <si>
    <t>Check mothers is providing exclusive beast milk atleast six months</t>
  </si>
  <si>
    <t>Check mother's knowledge regarding importance of breast feeding</t>
  </si>
  <si>
    <t>Check mothers is aware of complimentary feeding after six months</t>
  </si>
  <si>
    <t>Check mother's knowledge regarding importance of complimentary</t>
  </si>
  <si>
    <t>ME E10.2</t>
  </si>
  <si>
    <t>The facility ensures optimal breast feeding practices for sick new born &amp; infant as per guidelines</t>
  </si>
  <si>
    <t>Counselling and supporting mother for alternate method of feeding in case of pre term /low birth/ baby unable to suck the breast</t>
  </si>
  <si>
    <t>SI/PI/RR</t>
  </si>
  <si>
    <t xml:space="preserve">Expressed milk is given by spoon or cup  or fed by gastric tube in adequate amounts according to age. </t>
  </si>
  <si>
    <t>Babies intake  is monitored and ensure adequate amount as per age and disease condition is provided</t>
  </si>
  <si>
    <t>Frequent feeding at least 8 times per day including night feeding.
Check monitiring checklist of feeding for LBW newborns</t>
  </si>
  <si>
    <t>ME E10.3</t>
  </si>
  <si>
    <t>The facility has defined guiding principles for using donor human milk</t>
  </si>
  <si>
    <t>Staff is aware of WHO's best feeding practices for new born</t>
  </si>
  <si>
    <t>Sequence from best to worse: Mothers' own breast milk (fresh)&gt; Donated fresh preterm milk&gt; Donated fresh term milk&gt; Pasteurized donated breast milk&gt; Preterm formula&gt; Ordinary formula (worst)</t>
  </si>
  <si>
    <t>CLMC staff strictly follow human milk donation process &amp; consumption principles as per guidelines</t>
  </si>
  <si>
    <t xml:space="preserve">Mother donate milk after providing  to her own baby.
Informed consent is taken from both donor &amp; recipients' parents.
DHM cannot be used for any commercial purpose
</t>
  </si>
  <si>
    <t>Area of Concern F- Infection Control</t>
  </si>
  <si>
    <t>Standard F1</t>
  </si>
  <si>
    <t xml:space="preserve"> Hand Hygiene and personal protection ensured during handling of Human Milk.</t>
  </si>
  <si>
    <t>ME F1.1</t>
  </si>
  <si>
    <r>
      <t xml:space="preserve">Facility has defined and implemented procedure for </t>
    </r>
    <r>
      <rPr>
        <sz val="11"/>
        <color theme="1"/>
        <rFont val="Cambria"/>
        <family val="1"/>
      </rPr>
      <t xml:space="preserve"> hand hygiene practices</t>
    </r>
  </si>
  <si>
    <t xml:space="preserve">Availability of hand washing Facility at Point of Use </t>
  </si>
  <si>
    <t xml:space="preserve">Handwashing facility is available separately for every area/room </t>
  </si>
  <si>
    <t>Availability of elbow operated taps, running water &amp; wide and deep sink</t>
  </si>
  <si>
    <t xml:space="preserve">Availability of antiseptic soap with soap dish/ liquid antiseptic with dispenser </t>
  </si>
  <si>
    <t>Check for availability/ Ask staff if the supply is adequate and uninterrupted</t>
  </si>
  <si>
    <t xml:space="preserve">
</t>
  </si>
  <si>
    <t>Availability of alcohol based sanitizer</t>
  </si>
  <si>
    <t xml:space="preserve">Hand washing sink is wide and deep enough to prevent splashing and retention of water
</t>
  </si>
  <si>
    <t>Display of Hand washing Instruction at Point of Use  for staff and mothers</t>
  </si>
  <si>
    <t xml:space="preserve">Mothers are explained for personal hygiene </t>
  </si>
  <si>
    <t xml:space="preserve">Mothers are trained for Hand Washing, bathing with soap and water, wearing clean gown before milk expression. </t>
  </si>
  <si>
    <t>ME F1.2</t>
  </si>
  <si>
    <t>Facility has adequate personal protective equipment as per requirement</t>
  </si>
  <si>
    <t xml:space="preserve">Availability of  autoclaved/disposable gowns, headcap, slippers  and masks for mothers </t>
  </si>
  <si>
    <t>Availability of lab aprons/coats, Mask (3 layered),  head cap for staff</t>
  </si>
  <si>
    <t>Dedicated Slippers for staff</t>
  </si>
  <si>
    <t>Gloves are available at point of use for staff</t>
  </si>
  <si>
    <t>Both clean and sterile</t>
  </si>
  <si>
    <t xml:space="preserve">Adequate supply of PPE </t>
  </si>
  <si>
    <t>ME F1.3</t>
  </si>
  <si>
    <t>Facility adhere to hand hygiene &amp; standard personal protection practices</t>
  </si>
  <si>
    <t xml:space="preserve">Staff adheres to 6 steps of Hand washing 
</t>
  </si>
  <si>
    <t xml:space="preserve">Ask to demonstrate </t>
  </si>
  <si>
    <t xml:space="preserve">Staff aware of when to hand wash </t>
  </si>
  <si>
    <t xml:space="preserve">5 moments </t>
  </si>
  <si>
    <t>Staff adheres to usage of PPE as per the requirement</t>
  </si>
  <si>
    <t> Hair and beard is covered</t>
  </si>
  <si>
    <t xml:space="preserve">No reuse of disposable gloves, Masks, caps and aprons. </t>
  </si>
  <si>
    <t xml:space="preserve">Compliance to correct method of wearing and removing the gloves 
</t>
  </si>
  <si>
    <t xml:space="preserve">Staff adheres to personal hygiene practices </t>
  </si>
  <si>
    <t xml:space="preserve">(1) No Eating, chewing, smoking, spitting and nose blowing in milk bank
(2) Avoid wearing loose jewellery, glass items, false nails etc. in milk bank
(3) Ensure nails are clean &amp; trimmed and no scratching of body parts &amp; hair during process
</t>
  </si>
  <si>
    <t>CLMC support and encourage their staff to not work when they are sick</t>
  </si>
  <si>
    <t>(1) CLMC has defined protocols and staff adhere to protocols.
(2) Disease condtions: Scabies, eczeme, fever, cold, diaarohea, URI etc.</t>
  </si>
  <si>
    <t>Mother adhere to Six steps handwashing practices</t>
  </si>
  <si>
    <r>
      <t>Mothers- wash hands with soap and water , lather hands for 15-</t>
    </r>
    <r>
      <rPr>
        <sz val="11"/>
        <color rgb="FF7030A0"/>
        <rFont val="Cambria"/>
        <family val="1"/>
      </rPr>
      <t>20</t>
    </r>
    <r>
      <rPr>
        <sz val="11"/>
        <color theme="1"/>
        <rFont val="Cambria"/>
        <family val="1"/>
      </rPr>
      <t xml:space="preserve"> sec especially  nails and air dry the hands.
</t>
    </r>
  </si>
  <si>
    <t>Mothers adhere to personal hygiene practices</t>
  </si>
  <si>
    <t>Standard F2</t>
  </si>
  <si>
    <t>Sterility of processing and storage equipment are ensured</t>
  </si>
  <si>
    <t>ME F2.1</t>
  </si>
  <si>
    <t>The facility ensures standard practices for cleaning of equipment &amp; procedure areas</t>
  </si>
  <si>
    <t xml:space="preserve">Cleaning of breast pump tubing's and accessories  as per the protocol </t>
  </si>
  <si>
    <t xml:space="preserve">OB/SI </t>
  </si>
  <si>
    <t>·   Soak all separate parts in warm soap water for 5 minutes.
·   Clean with soft brush.
·   Rinse all separate parts with clear water.
·   Allow all parts to air dry in a clean area.
·   Store dry parts when not in use.</t>
  </si>
  <si>
    <t xml:space="preserve">Decontamination of Procedure surfaces is done as per protocol </t>
  </si>
  <si>
    <t>All surfaces of pooling and pasteurising area are cleaned with surface disinfectant
before and after every use.</t>
  </si>
  <si>
    <t>Decontamination of Procedure surfaces of laminar flow cabinet  is done as per protocol</t>
  </si>
  <si>
    <t xml:space="preserve">As per manufacturer’s instructions </t>
  </si>
  <si>
    <t>Decontamination of Procedure surfaces of bio safety cabinet  is done as per protocol</t>
  </si>
  <si>
    <t>As per manufacturer instruction or
(1) Internal wall of the cabinet to be disinfected with 70% Isopropyl alcohol/ bleach 
(2) Second wiping has to be done with sterile water
(3) Cabinet to be left operational for minimum 5 minutes before switch off</t>
  </si>
  <si>
    <t xml:space="preserve">Bio safety cabinets are Fumigated  is done at defined interval </t>
  </si>
  <si>
    <t>using  Hydrogen peroxide / as per manufacturer instrcutuons</t>
  </si>
  <si>
    <t>ME F2.2</t>
  </si>
  <si>
    <r>
      <t>The facility ensures standard practices for high level disinfection and  sterilization  of equipment</t>
    </r>
    <r>
      <rPr>
        <sz val="11"/>
        <color rgb="FFFF0000"/>
        <rFont val="Cambria"/>
        <family val="1"/>
      </rPr>
      <t xml:space="preserve"> </t>
    </r>
  </si>
  <si>
    <t xml:space="preserve">Sanitise the breast pump tubing's and accessories  as per the protocol </t>
  </si>
  <si>
    <t>1.     Fill a pot with enough water to cover all parts.
2.     Bring water to a boil.
3.     Place parts in boiling water for 10 minutes.
4.     Allow water to cool and gently remove parts from water with tongs.
5.     Place parts on a clean surface and/or towel.
·         Allow parts to air dry
·         Store parts when not in use.
·         Do NOT store wet or damp parts.</t>
  </si>
  <si>
    <t>CLMC sterilises/autoclave the equipment as per the protocol</t>
  </si>
  <si>
    <t xml:space="preserve">(1) Check availability and usage of washer/thermal disinfect or hot air oven and table top autoclave machines as per manufacturer's guidelines.
(2) Check bottle, cap, containers used for milk collection ,sieve etc. are sterilized before use 
</t>
  </si>
  <si>
    <t>Process ??? Need protocol and what is required to be autoclaved</t>
  </si>
  <si>
    <t>ME F2.3</t>
  </si>
  <si>
    <t>Facility ensures environmental control of CLMC for infection prevention</t>
  </si>
  <si>
    <t>No criss cross movement of donors, recipients and staff</t>
  </si>
  <si>
    <t>Adequate ventilation and air quality is maintained to prevent air contamination</t>
  </si>
  <si>
    <t>Laminar flow is maintained in milk processing and microbiological lab</t>
  </si>
  <si>
    <t>Floors are cleaned daily with phenyl/soap and water/ any appropriate disinfectant</t>
  </si>
  <si>
    <t>Dry mopping is not to be done. Door handles, switches etc. to be cleaned daily  With surface disinfectant</t>
  </si>
  <si>
    <t xml:space="preserve"> 
</t>
  </si>
  <si>
    <t>Floors are washed as per the requirement on the fixed day</t>
  </si>
  <si>
    <t>Fixed day washing is done</t>
  </si>
  <si>
    <t xml:space="preserve">Walls are cleaned at least twice a week with standard disinfectant </t>
  </si>
  <si>
    <t>Lockers and drawers to be cleaned bi-week.</t>
  </si>
  <si>
    <t>CLMC has availability of colour coded bins and liners at point of waste generation</t>
  </si>
  <si>
    <t xml:space="preserve">Dustbins to be washed daily with soap and water &amp; liner to be changed daily.
</t>
  </si>
  <si>
    <t xml:space="preserve">Segregation of different category of waste is done as per latest recommended guidelines </t>
  </si>
  <si>
    <t xml:space="preserve">Display of work instructions for segregation and handling of Biomedical waste </t>
  </si>
  <si>
    <t>Check no waste is stored inside CLMC</t>
  </si>
  <si>
    <t xml:space="preserve">Transported to  hospital main collection room </t>
  </si>
  <si>
    <t xml:space="preserve">There is no mixing of general waste with Biomedical waste </t>
  </si>
  <si>
    <t>There is a defined protocol to dispose off the discarded milk</t>
  </si>
  <si>
    <t>Treated as liquid waste management protocol</t>
  </si>
  <si>
    <t xml:space="preserve">Facility has milk spill management protocol </t>
  </si>
  <si>
    <t>Immediately clean with Soap and water</t>
  </si>
  <si>
    <t>Standard F3</t>
  </si>
  <si>
    <t>Microbiological testing data are analysed for improving the infection control practices</t>
  </si>
  <si>
    <t>ME F3.1</t>
  </si>
  <si>
    <t>The facility has provision of culture surveillance of CLMC</t>
  </si>
  <si>
    <t xml:space="preserve">Periodic microbiological surveillance is done </t>
  </si>
  <si>
    <t>Periodic collection of water, air and surface
swabs for bacterial culture</t>
  </si>
  <si>
    <t>Defined format for requisition and reporting of surveillance report</t>
  </si>
  <si>
    <t>Result of culture is analysed and appropriate actions are taken</t>
  </si>
  <si>
    <t>Check report and action taken reports</t>
  </si>
  <si>
    <t>ME F3.2</t>
  </si>
  <si>
    <t>There is established procedure for regular monitoring of infection control practices</t>
  </si>
  <si>
    <t xml:space="preserve">Regular monitoring of infection control practices </t>
  </si>
  <si>
    <t xml:space="preserve">Hand washing and infection control audits done at periodic intervals </t>
  </si>
  <si>
    <t>Reports of culture surveillance are collated  and analysed</t>
  </si>
  <si>
    <t>If  found positive appropriate actions are taken</t>
  </si>
  <si>
    <t>ME F3.3</t>
  </si>
  <si>
    <t>There is provision of periodic medical check-up and immunization of staff</t>
  </si>
  <si>
    <t>Periodic medical check-ups of the staff</t>
  </si>
  <si>
    <t>There is procedure for immunization of the staff</t>
  </si>
  <si>
    <t>Hepatitis B, Tetanus Toxoid etc</t>
  </si>
  <si>
    <t>Area of Concern G- Quality Management System</t>
  </si>
  <si>
    <t>Standard G1</t>
  </si>
  <si>
    <t xml:space="preserve"> Quality Policy and objectives have been defined and communicated to staff and users</t>
  </si>
  <si>
    <t>ME G1.1</t>
  </si>
  <si>
    <t>Facility has established quality framework for quality improvement</t>
  </si>
  <si>
    <t>CLMC  has constituted a Quality Circle</t>
  </si>
  <si>
    <t xml:space="preserve">Check for the order.
QC members are aware of there respective roles and responsibilities </t>
  </si>
  <si>
    <t>There is a designated person for coordinating overall quality  activities  at CLMC</t>
  </si>
  <si>
    <t xml:space="preserve">CLMC manager </t>
  </si>
  <si>
    <t xml:space="preserve">Quality circle meets monthly and review the quality activities
</t>
  </si>
  <si>
    <t xml:space="preserve">Check for the Minutes of meetings of past three months' meetings. Follow up actions from  previous meetings are reviewed  </t>
  </si>
  <si>
    <t xml:space="preserve">Minutes of Meetings are recorded </t>
  </si>
  <si>
    <t>Check action taken on last MoM, Monthly indicators, results of donor and recipient satisfaction survey, results of periodic internal audits, results  of microbiological surveiilance and HACCP practices</t>
  </si>
  <si>
    <t>ME G1.2</t>
  </si>
  <si>
    <t xml:space="preserve">Facility has established system for donor and client satisfaction survey at periodic intervals </t>
  </si>
  <si>
    <t>Donor Satisfaction survey is done at defined interval</t>
  </si>
  <si>
    <t xml:space="preserve">The Donor satisfaction survey form is available in local language </t>
  </si>
  <si>
    <t>Recipient Satisfaction survey is done at defined interval</t>
  </si>
  <si>
    <t xml:space="preserve">The  Recipient satisfaction survey form is available in local language </t>
  </si>
  <si>
    <t xml:space="preserve">There is a designated person for conducting , analysing and presenting the surveys 'results </t>
  </si>
  <si>
    <t>Low performing attributes are identified and Root cause analysis of the attributes is done</t>
  </si>
  <si>
    <t xml:space="preserve">CLMC prepares action plan for lowest performing attributes </t>
  </si>
  <si>
    <t xml:space="preserve">Check for both surveys </t>
  </si>
  <si>
    <t>ME G1.3</t>
  </si>
  <si>
    <t>The facility has defined quality policy and  objectives in congruency with organizations Mission &amp; vision</t>
  </si>
  <si>
    <t xml:space="preserve">CLMC has defined their Quality policy </t>
  </si>
  <si>
    <t>Must be in alignment with organisation's Vision and Mission</t>
  </si>
  <si>
    <t xml:space="preserve">Quality policy is duly signed by competent authority and displayed at strategic points </t>
  </si>
  <si>
    <t>Quality policy is in local language</t>
  </si>
  <si>
    <t xml:space="preserve"> Quality objectives for CLMC have been defined &amp; reviewed at periodic intervals</t>
  </si>
  <si>
    <t xml:space="preserve">Specific, Measurable, Attributable, Realistic and Time bound </t>
  </si>
  <si>
    <t>Standard G2</t>
  </si>
  <si>
    <t>Hazard Analysis and Critical Control Point (HACCP) practices have been implemented as per guidelines</t>
  </si>
  <si>
    <t>ME G2.1</t>
  </si>
  <si>
    <t xml:space="preserve">The facility has defined the framework of the CLMC based on the seven principles of HACCP </t>
  </si>
  <si>
    <t>The facility has identified and evaluated the hazards</t>
  </si>
  <si>
    <t xml:space="preserve">Transmission of infection, non maintenance of temperature while storing, pasteurising and dispensing </t>
  </si>
  <si>
    <t>The facility has determined the Critical Control Points (CCP)/Good Manufacturing practices (GMP)</t>
  </si>
  <si>
    <t xml:space="preserve">Well defined donor selection criteria, ensuring pasteurisation and refrigeration temperature </t>
  </si>
  <si>
    <t>The facility has determined the Critical Control limits for each  CCP</t>
  </si>
  <si>
    <t xml:space="preserve">temperature limits </t>
  </si>
  <si>
    <t>The facility has defined the monitoring system for each CCP</t>
  </si>
  <si>
    <t xml:space="preserve">Microbiological surveillance </t>
  </si>
  <si>
    <t xml:space="preserve">The facility has established corrective action </t>
  </si>
  <si>
    <t>The facility has established Verification Procedures</t>
  </si>
  <si>
    <t>The facility has established the process for necessary Documentation and Record Keeping</t>
  </si>
  <si>
    <t>ME G2.2</t>
  </si>
  <si>
    <t>HACCP assessment criteria and checklist for assessment have been defined and communicated to relevant stakeholders</t>
  </si>
  <si>
    <t>Based on the principles facility has developed their internal assessment checklist considering CCP and GMP</t>
  </si>
  <si>
    <t xml:space="preserve">The Checklist have been communicated to the relevant stakeholders </t>
  </si>
  <si>
    <t>The stakeholders have been trained to perform activities</t>
  </si>
  <si>
    <t>ME G2.3</t>
  </si>
  <si>
    <t xml:space="preserve">Identified hazards are analysed, evaluated, rated and  treated based on severity </t>
  </si>
  <si>
    <t>Hazards are identified and analyzed</t>
  </si>
  <si>
    <t>List of Hzards are available</t>
  </si>
  <si>
    <t>Hazards are evaluated and prioritized</t>
  </si>
  <si>
    <t>Severity of hazards are defined and recorded</t>
  </si>
  <si>
    <t>Actions are taken based on severity</t>
  </si>
  <si>
    <t>Standard G3</t>
  </si>
  <si>
    <t>Lactation management centre has documented and implemented Standard Operating Procedures</t>
  </si>
  <si>
    <t>ME G3.1</t>
  </si>
  <si>
    <t>Standard operating procedures are available and it adequately describes processed and procedures</t>
  </si>
  <si>
    <t xml:space="preserve">Standard operating procedure for CLMC has been prepared and approved
</t>
  </si>
  <si>
    <t xml:space="preserve">SOP include description of all quality related activities </t>
  </si>
  <si>
    <t xml:space="preserve">
</t>
  </si>
  <si>
    <t>Current version of SOP are available with  process owner</t>
  </si>
  <si>
    <t>CLMC has documented the process of donor selection and  enrolment</t>
  </si>
  <si>
    <t>Check SOP for donor selection and  enrolment</t>
  </si>
  <si>
    <t>CLMC has documented procedure of Milk collection and pooling</t>
  </si>
  <si>
    <t>Check SOP for Milk collection and pooling</t>
  </si>
  <si>
    <t>CLMC has documented procedure of Milk Processing</t>
  </si>
  <si>
    <t>Check SOP for Milk processing</t>
  </si>
  <si>
    <t>CLMC has documented procedure of Milk dispensing</t>
  </si>
  <si>
    <t>Check it covers written policy on how to dispense the milk on priority basis</t>
  </si>
  <si>
    <t>CLMC  has documented procedure for infection control practices</t>
  </si>
  <si>
    <t>Check the SOP for Infection prevention</t>
  </si>
  <si>
    <t xml:space="preserve">CLMC has established process to take donor and receipent  feedback </t>
  </si>
  <si>
    <t>Check who is responsible for taking feed back, data analysis and action taken processes are defined</t>
  </si>
  <si>
    <t xml:space="preserve">The facility has documented and established a  Policy for Promotion and Practice of Breastfeeding </t>
  </si>
  <si>
    <t>Check policy is displayed</t>
  </si>
  <si>
    <t>CLMC has documented policy on maintaining privacy of donors and recipients</t>
  </si>
  <si>
    <t>Check policy on maintaining privacy of donors and recipients</t>
  </si>
  <si>
    <t xml:space="preserve">CLMC has documented and established system for tracking  DHM from donor to recipient </t>
  </si>
  <si>
    <t xml:space="preserve">Check SOP for  tracking  DHM from donor to recipient </t>
  </si>
  <si>
    <t>ME G3.2</t>
  </si>
  <si>
    <t>Staff is trained and aware of procedures written in SOP</t>
  </si>
  <si>
    <t xml:space="preserve">Check staff is a aware of relevant part of SOPs </t>
  </si>
  <si>
    <t>E.g. donor selection, Milk processing, breast milk promotion, infection prevention etc.</t>
  </si>
  <si>
    <t>Check staff is following the processes as it is documented in SOPs</t>
  </si>
  <si>
    <t xml:space="preserve">e.g. receipient satisfection, DHM processing technique,   </t>
  </si>
  <si>
    <t>Work instructions have been displayed to each point</t>
  </si>
  <si>
    <t>Expression room, collection area, processing area, lab. dispensing area, autoclaving area etc</t>
  </si>
  <si>
    <t>ME G3.3</t>
  </si>
  <si>
    <t>Donor, procedural and administrative records are maintained.</t>
  </si>
  <si>
    <t xml:space="preserve">Milk Refrigeration records are maintained </t>
  </si>
  <si>
    <t xml:space="preserve">Milk Pooling records are maintained </t>
  </si>
  <si>
    <t xml:space="preserve">Milk Pasteurising records are maintained </t>
  </si>
  <si>
    <t xml:space="preserve">Milk Dispensing records are maintained </t>
  </si>
  <si>
    <t>Deep freezer records are maintained</t>
  </si>
  <si>
    <t>1. Raw milk/Report awaited/ post pasteurisation
2. PT/mature milk
3. Expiry date etc.
4. Date and time of movement of milk</t>
  </si>
  <si>
    <t xml:space="preserve">Daily feeding records are maintained </t>
  </si>
  <si>
    <t xml:space="preserve">Discard Registers are maintained </t>
  </si>
  <si>
    <t xml:space="preserve">Culture Report registers are maintained </t>
  </si>
  <si>
    <t xml:space="preserve">Preventive management register are maintained </t>
  </si>
  <si>
    <t>CLMC  has  system for storage, retaining ,retrieval  of  records</t>
  </si>
  <si>
    <t>Standard G4</t>
  </si>
  <si>
    <t>Periodic review and Quality Improvement Processes are implemented</t>
  </si>
  <si>
    <t>ME G4.1</t>
  </si>
  <si>
    <t>The facility conducts periodic internal assessments</t>
  </si>
  <si>
    <t xml:space="preserve">Internal assessment is done at periodic interval 
</t>
  </si>
  <si>
    <t xml:space="preserve"> Check internal audit plan is available</t>
  </si>
  <si>
    <t xml:space="preserve">Person is designated for coordinating periodic internal assessment </t>
  </si>
  <si>
    <t>CLMC has documented system for internal and external Quality assurance of  tests</t>
  </si>
  <si>
    <t>In case of linkage check lab is certified and following internal and external QA check for Outsourced test</t>
  </si>
  <si>
    <t xml:space="preserve">Non Compliance are enumerated and recorded 
</t>
  </si>
  <si>
    <t xml:space="preserve">Action plan prepared </t>
  </si>
  <si>
    <t xml:space="preserve">
</t>
  </si>
  <si>
    <t xml:space="preserve">Corrective and preventive  action taken </t>
  </si>
  <si>
    <t>Records of internal assessment are maintained</t>
  </si>
  <si>
    <t>ME G4.2</t>
  </si>
  <si>
    <t>The facility uses methods for quality improvement in services</t>
  </si>
  <si>
    <t>PDCA</t>
  </si>
  <si>
    <t>SI / RR</t>
  </si>
  <si>
    <t>5S</t>
  </si>
  <si>
    <t xml:space="preserve">Mistake Proofing </t>
  </si>
  <si>
    <t>Advance Quality imprvement methods are used</t>
  </si>
  <si>
    <t>Six sigma, lean.</t>
  </si>
  <si>
    <t>ME G4.3</t>
  </si>
  <si>
    <t>The facility uses tools for quality improvement in services</t>
  </si>
  <si>
    <t>7 Quality tools</t>
  </si>
  <si>
    <t xml:space="preserve">As required </t>
  </si>
  <si>
    <t xml:space="preserve">Process mapping is done for critical processes </t>
  </si>
  <si>
    <t xml:space="preserve">Check process map for identification of  Value &amp; non value adding activities </t>
  </si>
  <si>
    <t xml:space="preserve">Actions are taken to improve the process map  </t>
  </si>
  <si>
    <t>Processes are rearranged as per requirement   and followed</t>
  </si>
  <si>
    <t>Area of Concern H- Outcomes</t>
  </si>
  <si>
    <t>Standard H1</t>
  </si>
  <si>
    <t>Key performance indicators (KPI) are measured</t>
  </si>
  <si>
    <t>ME H1.1</t>
  </si>
  <si>
    <t>The facility measures productivity indicators on monthly basis</t>
  </si>
  <si>
    <t xml:space="preserve">Percentage of newborns receiving breastfeeding with in 1 hour after birth </t>
  </si>
  <si>
    <t>Inclusion-  babies born inside the facility</t>
  </si>
  <si>
    <t>Percentage of admitted babies who received Mother's milk only</t>
  </si>
  <si>
    <t>Exclude babies from denominator where NPO or Parenteral nutrition is recommended.
Denominator - all admitted Babies less than 6 months</t>
  </si>
  <si>
    <t>Percentage of admitted sick babies who received DHM</t>
  </si>
  <si>
    <t>Exclude new-borns from denominator where NPO or Parenteral nutrition is recommended
Includes all admission in NICU/SNCU</t>
  </si>
  <si>
    <t>Number of mothers who were counselled for breast milk  donation</t>
  </si>
  <si>
    <r>
      <rPr>
        <sz val="11"/>
        <rFont val="Cambria"/>
        <family val="1"/>
      </rPr>
      <t xml:space="preserve">In SNCU/ NICU, Well baby clinic, Post partum ward, Post surgical ward, Paediatric ward </t>
    </r>
    <r>
      <rPr>
        <sz val="11"/>
        <color theme="5"/>
        <rFont val="Cambria"/>
        <family val="1"/>
      </rPr>
      <t>,</t>
    </r>
    <r>
      <rPr>
        <sz val="11"/>
        <color rgb="FF7030A0"/>
        <rFont val="Cambria"/>
        <family val="1"/>
      </rPr>
      <t xml:space="preserve"> KMC ward &amp; MNCU</t>
    </r>
  </si>
  <si>
    <t>ME H1.2</t>
  </si>
  <si>
    <t>The facility measures efficiency and safety indicators on monthly basis</t>
  </si>
  <si>
    <t xml:space="preserve">Downtime critical equipment's 
</t>
  </si>
  <si>
    <t xml:space="preserve">Percentage of prepasturisation unfit batch
</t>
  </si>
  <si>
    <t xml:space="preserve">Percentage of Post-pasteurisation unfit batch
</t>
  </si>
  <si>
    <t>Percentage of donated milk discarded</t>
  </si>
  <si>
    <t xml:space="preserve">Percentage of Prescriptions where DHM is provided by CLMC
</t>
  </si>
  <si>
    <t>ME H1.3</t>
  </si>
  <si>
    <t>The facility measures Service Quality indicators</t>
  </si>
  <si>
    <t xml:space="preserve">Donor Satisfaction Score </t>
  </si>
  <si>
    <t xml:space="preserve">Recipient Satisfaction Score </t>
  </si>
  <si>
    <t>Standard H2</t>
  </si>
  <si>
    <t>Lactation management Centre strive to improve KPI and meet established benchmarks.</t>
  </si>
  <si>
    <t>ME H2.1</t>
  </si>
  <si>
    <t>The facility endeavours to improve its productivity indicators to meet benchmarks</t>
  </si>
  <si>
    <t>Facility do the trend analysis, find out the non performing indicator , take up the  root cause analysis and strive to improve them using PDCA</t>
  </si>
  <si>
    <t>ME H2.2</t>
  </si>
  <si>
    <t>The facility endeavours to improve its efficiency &amp; safety  indicators to meet benchmarks</t>
  </si>
  <si>
    <t>ME H2.3</t>
  </si>
  <si>
    <t>The facility endeavours to improve its service Quality  indicators to meet benchmarks</t>
  </si>
  <si>
    <t>Staff Satisfaction Score</t>
  </si>
  <si>
    <t>Separate  Changing, Shower Room  and toilets for mothers</t>
  </si>
  <si>
    <t>Check suitable arrangement are made to keep babies within visible reach of donor mothers</t>
  </si>
  <si>
    <t>Adequate chairs   for donor mothers &amp; baby cots/space to keep their baby safe &amp; comfortable</t>
  </si>
  <si>
    <t>Only Females, 
3 in number/as per case load</t>
  </si>
  <si>
    <t>Check no mettalic container and lid is used during collection, processing &amp; storing of human milk</t>
  </si>
  <si>
    <r>
      <t xml:space="preserve">Stainless Steel Table, Laminar flow cabinet,Conical Flask,  Stainless </t>
    </r>
    <r>
      <rPr>
        <sz val="11"/>
        <color rgb="FFFF0000"/>
        <rFont val="Cambria"/>
        <family val="1"/>
      </rPr>
      <t>Steel wire mesh,  Bottle Sealer with foil, F</t>
    </r>
    <r>
      <rPr>
        <sz val="11"/>
        <color theme="1"/>
        <rFont val="Cambria"/>
        <family val="1"/>
      </rPr>
      <t>ully/ Semi automated Pasteuriser/ Shaker Water Bath,  Sterile stirrer,  Data logger</t>
    </r>
  </si>
  <si>
    <t>To be confirmed by Ministry</t>
  </si>
  <si>
    <r>
      <t>Don’t discard foremilk,practice  simultaneous expression of both breast,  passively collected milk/drip milk not used for donation,</t>
    </r>
    <r>
      <rPr>
        <sz val="11"/>
        <color rgb="FFFF0000"/>
        <rFont val="Cambria"/>
        <family val="1"/>
      </rPr>
      <t xml:space="preserve"> </t>
    </r>
    <r>
      <rPr>
        <sz val="11"/>
        <rFont val="Cambria"/>
        <family val="1"/>
      </rPr>
      <t>home collection is not permissible, No sharing of breast pumps, funnel and milk containers</t>
    </r>
  </si>
  <si>
    <r>
      <t>(1)</t>
    </r>
    <r>
      <rPr>
        <sz val="11"/>
        <color rgb="FF7030A0"/>
        <rFont val="Cambria"/>
        <family val="1"/>
      </rPr>
      <t xml:space="preserve"> </t>
    </r>
    <r>
      <rPr>
        <sz val="11"/>
        <rFont val="Cambria"/>
        <family val="1"/>
      </rPr>
      <t>Use of fine sieve for seggregation of physical contaminents.</t>
    </r>
    <r>
      <rPr>
        <sz val="11"/>
        <color theme="1"/>
        <rFont val="Cambria"/>
        <family val="1"/>
      </rPr>
      <t xml:space="preserve">
(2) Check for any hair/skin cell on surface of containers.</t>
    </r>
  </si>
  <si>
    <t xml:space="preserve">Check milk bank follow precise &amp; accurate pre pasteurization testing procedures </t>
  </si>
  <si>
    <r>
      <t>(1) Discard milk if colony count is more than 10</t>
    </r>
    <r>
      <rPr>
        <vertAlign val="superscript"/>
        <sz val="11"/>
        <rFont val="Cambria"/>
        <family val="1"/>
      </rPr>
      <t xml:space="preserve">4   </t>
    </r>
    <r>
      <rPr>
        <sz val="11"/>
        <rFont val="Cambria"/>
        <family val="1"/>
      </rPr>
      <t xml:space="preserve">CFU for Staphylococcus aureus, Other microbes are accepted. 
(2) Check the record of the discarded milk </t>
    </r>
  </si>
  <si>
    <t xml:space="preserve">Check staff is aware of bile broth testing for confirmation of coliforms </t>
  </si>
  <si>
    <t>It will be difficult to ensure supply for bigger babies whose demand will be more than a litre of PDHM per day, suggest PDHM should be prioritised for VLBW babies</t>
  </si>
  <si>
    <t>Criteria for recepients to be decided by the respective unit depending on demand and supply of DHM</t>
  </si>
  <si>
    <t>number of pumping stations should be a finction of the workload of the facility as depicted in ME C1.2</t>
  </si>
  <si>
    <t>Stainless steel is an inert material, used routinely even for katori spoon feeding of babies, does not pose any hazard if used</t>
  </si>
  <si>
    <t>Steel wire mesh is not routinely used by most milk banks, it will increase the handling and risk of contamination, hence not recommended. Not all pasteurisers require bottles to be sealed before pasteurisation as water level is below the neck of the bottle. Shaker water bath definitely doesnt need sealed containers, only tight fitting  lids/caps required.</t>
  </si>
  <si>
    <t>Only 1 ml is required for culture.</t>
  </si>
  <si>
    <t>Pre pasteurisation testing is not recommended in national guidelines</t>
  </si>
  <si>
    <r>
      <t xml:space="preserve">(1) Aliquots of milk are processed by </t>
    </r>
    <r>
      <rPr>
        <sz val="11"/>
        <color rgb="FFFF0000"/>
        <rFont val="Cambria"/>
        <family val="1"/>
      </rPr>
      <t xml:space="preserve">submerging </t>
    </r>
    <r>
      <rPr>
        <sz val="11"/>
        <color rgb="FF7030A0"/>
        <rFont val="Cambria"/>
        <family val="1"/>
      </rPr>
      <t xml:space="preserve">the containers in the gently -agitated or shaking
water bath preheated to a minimum of 62.5°C 
(2) A control bottle containing the same amount of milk or water is also included for processing of every batch.
(3) It should have temperature probe (data logger) in the control container to document the process of pasteurization throughout the process. It is positioned such that approximately 25% of the milk volume is below the measuring point of the thermometer/probe, or as per  manufacturers’ instructions. Probe should not be touching the bottle in any way.
(4) The monitored aliquot is placed into the water bath with all other aliquots and is either positioned at the coldest area of the water bath, as identified during calibration checks, or  according to manufacturers’ instructions.
(5) After the temperature of the monitored control bottle has reached 62.5°C the heat treatment
continues for 30 minutes, maintaining the temperature and then ends immediately. Fluctuation during the heating process may be seen for short periods of adjustment where heat may briefly fluctuate between 62.5°C and 64.5°C
Milk temperature and bath temperature are monitored and recorded.
(6) Cooling is done immediately,  Following heat processing, the milk is rapidly cooled to 4°C using either the processing equipment manufactured to cool milk or ice baths within </t>
    </r>
    <r>
      <rPr>
        <sz val="11"/>
        <color rgb="FFFF0000"/>
        <rFont val="Cambria"/>
        <family val="1"/>
      </rPr>
      <t>10 minute</t>
    </r>
    <r>
      <rPr>
        <sz val="11"/>
        <color rgb="FF7030A0"/>
        <rFont val="Cambria"/>
        <family val="1"/>
      </rPr>
      <t>.
 (Give full compliance if pasteurization is done using fully/semi automated pasteurizer)</t>
    </r>
  </si>
  <si>
    <t>Replace submerging by placing as entire container is not submerged.  Cooling of pasteurised milk to 4 degrees can be done over 30 minutes</t>
  </si>
  <si>
    <t>milk cannot be dispensed till culture reports are available, which takes minimum 24 hours, hence stored in deep freezer only.</t>
  </si>
  <si>
    <t xml:space="preserve">Laminar air flow and biosafety cabinet are the same. </t>
  </si>
  <si>
    <t>this is not required as sterilisation is done by the UV lamp which might need replacement as per manufacturer's instructions</t>
  </si>
  <si>
    <t>Tubings do not come in contact with the patient. Water entering the tubings while boiling may damage the milk pump.</t>
  </si>
  <si>
    <t xml:space="preserve">350 sq mts i.e. approx 3500 sq feet  may not be feasible for all milk banks and needs to be relooked, this should not be mandatory as long as all necessary areas are included . </t>
  </si>
  <si>
    <t>Availability of DHM services for  newborn</t>
  </si>
  <si>
    <t xml:space="preserve"> 1-2 ml sample of pooled raw DHM is  collected in sterile bottle/test tube</t>
  </si>
  <si>
    <t xml:space="preserve">Sanitise the breast pump/ lactation set  as per the protocol </t>
  </si>
  <si>
    <t>CLMC has documented procedure for cleaning &amp; maintenance of Laminar flow / Bio safety cabinets</t>
  </si>
  <si>
    <t xml:space="preserve">Check SOP for trouble shooting, maintenance, routine &amp; deep cleaning of laminar flow &amp; Bio safety cabinets </t>
  </si>
  <si>
    <t xml:space="preserve">e.g. recipient satisfaction, DHM processing technique,   </t>
  </si>
  <si>
    <t>Advance Quality improvement methods are used</t>
  </si>
  <si>
    <t xml:space="preserve">Percentage of newborn receiving breastfeeding with in 1 hour after birth </t>
  </si>
  <si>
    <t>Review feeding practices, Counselling and Support on feeding options in Well baby clinic / immunization session/Paediatric OPD
Availability of IEC Material &amp; education films, models, in the language understood by the large section of population, for initiation of complimentary feeding from the age of six months</t>
  </si>
  <si>
    <t>Provision of providing DHM to newborn  and infants 24*7</t>
  </si>
  <si>
    <t>Check DHM is available in concerned departments during holidays/long weekends</t>
  </si>
  <si>
    <t>As per estimation pasteurized deep freezed DHM is kept in dedicated refrigerator in milk bank/NICU/SNCU for  gradually thawing</t>
  </si>
  <si>
    <t>Signages are user friendly, pictorial, and in uniform colour</t>
  </si>
  <si>
    <t>Check with recipient parents if they have paid for DHM</t>
  </si>
  <si>
    <t>(Expression room, physical examination area) secondary curtain/ screen is available to create a visual barrier and protect privacy of a mother</t>
  </si>
  <si>
    <t>Confidentiality of the donor and recipient  is maintained</t>
  </si>
  <si>
    <t>Consent form is available in local language and is explained to mother r/ father/dually authorized representative</t>
  </si>
  <si>
    <t>Procedure is established to taking written   informed consent from the recipients</t>
  </si>
  <si>
    <t>Consent form is available in local language and is explained to mother/ father/dually authorized representative
Check few filled in formats and verify with issue register</t>
  </si>
  <si>
    <t>Appropriate IEC/BCC activities are conducted to promote IYCF practices</t>
  </si>
  <si>
    <t>IEC Material &amp; education films/ models in the language understood by the large section of population on promotion of early initiation of breast feeding and complementary feeding</t>
  </si>
  <si>
    <t>Appropriate IEC/BCC activities are conducted  to promotes benefits of Breastfeeding</t>
  </si>
  <si>
    <t>IEC and counselling on Kangaroo Mother Care, advantages of early breastfeeding,  benefits of milk donation, disadvantage of formula feed</t>
  </si>
  <si>
    <t xml:space="preserve">Appropriate IEC/BCC activities are conducted for Health Promotion </t>
  </si>
  <si>
    <t xml:space="preserve">IEC and counselling for Intake of Nutritious food, personal hygiene, avoidance of tobacco and alcohol,  Hand Hygiene, post natal advice (danger signs of neonate and infants), warning signs of cancer </t>
  </si>
  <si>
    <t>Dedicated Counselling Area</t>
  </si>
  <si>
    <t>Facilitate registration and support one to one or group counselling</t>
  </si>
  <si>
    <t>Glass door, exhaust fan, Window AC
Give full compliance if microbiological tests are conducted within hospital or linked with outside lab.</t>
  </si>
  <si>
    <t xml:space="preserve">Glass/ Swing door , Exhaust fan, Water reservoir  with both  in and outlets </t>
  </si>
  <si>
    <t>The facility ensures the seismic and physical safety of infrastructure where services are provided</t>
  </si>
  <si>
    <t xml:space="preserve">Check for fixtures and furniture like cupboards, cabinets, and heavy equipment , hanging objects are properly fastened and secured </t>
  </si>
  <si>
    <t xml:space="preserve">(1) Heavy equipment have earthing &amp; fuse, (2) Earth resistance should be measured twice in a year and logged (3) CLMC has  mechanism for periodical check / test of all electrical installation </t>
  </si>
  <si>
    <t xml:space="preserve">No extension board/ multioutlet converter are used with heavy equipment </t>
  </si>
  <si>
    <t>Availability of  neonatologist/ paediatrician</t>
  </si>
  <si>
    <t>Milk Processing for Pasteurization, testing, Storage and Record keeping, HACCP, Quality Training</t>
  </si>
  <si>
    <t>Training of Neonatologist/ Paediatrician</t>
  </si>
  <si>
    <t>Check parameters for assessing skills and proficiency of clinical&amp; para clinical  staff has been defined</t>
  </si>
  <si>
    <t>Availability of equipment for milk expression</t>
  </si>
  <si>
    <t>Separate Sterile bottles with cap for collection,  Sterile tubing of breast pump. 
Separate container for colostrum, Pre-term and mature milk)</t>
  </si>
  <si>
    <t>Level II Bio Safety Cabinet, Microscope with oil emulsion lens, Hot air circulating oven, PH meter, Lab Incubator, Bunsen Burner,</t>
  </si>
  <si>
    <t>At least 2 Deep Freezer and Refrigerator with thermometer or temperature sensitive alarm</t>
  </si>
  <si>
    <t>Check Stabilizer  for all critical equipment</t>
  </si>
  <si>
    <t xml:space="preserve"> 2 bay scrub station, Dishwasher/ Washer, Kitchen basket, Thermal Disinfector, Table top autoclave machine, heat sealer machine with cutter, Neutralizer, Detergent (adequate quantity)</t>
  </si>
  <si>
    <t>Availability of functional equipment at Reception Area/ Counter</t>
  </si>
  <si>
    <t>Availability of functional equipment at  Counselling Room</t>
  </si>
  <si>
    <t>All the monitoring equipment  and pasteuriser are calibrated</t>
  </si>
  <si>
    <t>Functional, operational &amp; integrity of laminar air flow cabinet &amp; pasteuriser is checked regularly</t>
  </si>
  <si>
    <t>Operating Instructions for critical equipment are available at the point of use</t>
  </si>
  <si>
    <t xml:space="preserve">No dirt/ grease/ stains and cobwebs/ bird Nest/ Vegetations/ dust </t>
  </si>
  <si>
    <t>No clogged/ overflowing drain in the department. There is no foul smell in toilets</t>
  </si>
  <si>
    <t xml:space="preserve">Mechanism for daily calculation of milk requirement by users for indenting is established </t>
  </si>
  <si>
    <t>There is established system for keeping pasteurized DHM   in refrigerator beforehand (i.e. well in advance)</t>
  </si>
  <si>
    <t>First batch going inside the deep freezer should be the first batch coming out</t>
  </si>
  <si>
    <t>There is system in place to maintain temperature chart of refrigerator &amp; deep freezer</t>
  </si>
  <si>
    <t>In case of electricity fluctuation &amp; temp can not be maintained for 24 hrs - Discard DHM</t>
  </si>
  <si>
    <t>Staff is aware of protocols in case electricity fluctuations are reported</t>
  </si>
  <si>
    <t xml:space="preserve">If temperature can not maintained for 24 hrs - Discard the milk </t>
  </si>
  <si>
    <r>
      <t xml:space="preserve">No Deep freezer and refrigerator is  </t>
    </r>
    <r>
      <rPr>
        <sz val="12"/>
        <rFont val="Cambria"/>
        <family val="1"/>
      </rPr>
      <t>withou</t>
    </r>
    <r>
      <rPr>
        <sz val="11"/>
        <rFont val="Cambria"/>
        <family val="1"/>
      </rPr>
      <t xml:space="preserve">t  dedicated power back up </t>
    </r>
  </si>
  <si>
    <t xml:space="preserve">Chemical and Biological testing of water is done at least quarterly. 
Hospital Water testing report is also acceptable if samples of water have been taken from CLMC for testing. </t>
  </si>
  <si>
    <t xml:space="preserve">No display of poster/ placards/ pamphlets/ logos at the Health facility/ CLMC for the  promotion of Formula feed </t>
  </si>
  <si>
    <t>(1) Prohibition from any kind of promotion and advertisement of infant milk substitutes, (2) prohibition of providing free samples and gifts to pregnant women or mother, (3) prohibit donation of free or subsided free samples,  (4) prohibit any contact of manufacturer or distributor with staff</t>
  </si>
  <si>
    <t xml:space="preserve">Check milk substitute manufacturing and marketing companies are not sponsoring hospital activities  </t>
  </si>
  <si>
    <t>CLMC has identified areas/sites where they promote the importance of breastfeeding and get  potential donors</t>
  </si>
  <si>
    <t>Suffering from acute infection, or reactivation of illness, cough for more than 2 weeks, mastitis or fungal infection, active herpes or chicken pox infection, received vaccination for rubella, measles, mumps within last 1  month &amp; varicella vaccination in last 3 months, one month restriction for more with rubella or chicken pox in house hold</t>
  </si>
  <si>
    <t>Donors are instructed to report illness in household for evaluation of communicable and contamination of milk</t>
  </si>
  <si>
    <t>Illness or exposure not related to milk safety viz. Common cold, conjunctivitis, seasonal flu as long as medication are not needed</t>
  </si>
  <si>
    <t>Check temporary disqualified/ disqualified donors are referred for further diagnosis &amp; management</t>
  </si>
  <si>
    <t>Form explicitly mention about inclusion &amp; exclusion criteria.
Form is available bi lingual</t>
  </si>
  <si>
    <t xml:space="preserve"> Donor exclusion criteria is established &amp; follow it</t>
  </si>
  <si>
    <t>Check education and sensitization of donor mother is done by lactation counsellor</t>
  </si>
  <si>
    <t xml:space="preserve">Information given in local language. Check availability of IEC material  </t>
  </si>
  <si>
    <t>Shower followed by consummation  food/ hot drink followed by expression of  milk</t>
  </si>
  <si>
    <r>
      <t>(1)</t>
    </r>
    <r>
      <rPr>
        <sz val="11"/>
        <color rgb="FF7030A0"/>
        <rFont val="Cambria"/>
        <family val="1"/>
      </rPr>
      <t xml:space="preserve"> </t>
    </r>
    <r>
      <rPr>
        <sz val="11"/>
        <rFont val="Cambria"/>
        <family val="1"/>
      </rPr>
      <t>Use of fine sieve for segregation of physical contaminants.</t>
    </r>
    <r>
      <rPr>
        <sz val="11"/>
        <color theme="1"/>
        <rFont val="Cambria"/>
        <family val="1"/>
      </rPr>
      <t xml:space="preserve">
(2) Check for any hair/skin cell on surface of containers.</t>
    </r>
  </si>
  <si>
    <t xml:space="preserve">Predetermined amount as per bottle size aliquoted in clean container under laminar flow </t>
  </si>
  <si>
    <t xml:space="preserve">Check availability  lab support  for microbiological testing </t>
  </si>
  <si>
    <t>Check the report of microbiological surveillance  for completeness and appropriateness</t>
  </si>
  <si>
    <t>Check records of action taken if report is positive</t>
  </si>
  <si>
    <t>Check the pasteurised milk whose report is awaited is stored separately in deep freezer</t>
  </si>
  <si>
    <t>Check the deep freezer is locked and avoid accidental usage of milk</t>
  </si>
  <si>
    <t>Check the protocols for intramural transport of DHM is defined and followed</t>
  </si>
  <si>
    <t>(1) Recipient consent form (2) Issue and transport of DHM for first time (3) Check who is authorized to take DHM from CLMC to SNCU/NICU</t>
  </si>
  <si>
    <t>Do not re freeze thawed pasteurized milk , use thawed pasteurized within 24 hours or discard. Once removed from refrigerator use within 4 hours or discard. Bring the DHM to room temperature. Not to keep thawed milk under radiant warmer</t>
  </si>
  <si>
    <t>Check &amp; discuss with mother on breastfeeding pattern, emphasising on exclusive and demand feeding. Demonstrate the proper positioning and attachment of baby</t>
  </si>
  <si>
    <t>Check mothers is providing exclusive beast milk at least six months</t>
  </si>
  <si>
    <t>Frequent feeding at least 8 times per day including night feeding.
Check monitoring checklist of feeding for LBW newborn</t>
  </si>
  <si>
    <t>(1) CLMC has defined protocols and staff adhere to protocols.
(2) Disease conditions: Scabies, eczema, fever, cold, diarrhoea, URI etc.</t>
  </si>
  <si>
    <t>No Criss cross movement of donors, recipients and staff</t>
  </si>
  <si>
    <t>Check action taken on last MoM, Monthly indicators, results of donor and recipient satisfaction survey, results of periodic internal audits, results  of microbiological surveillance and HACCP practices</t>
  </si>
  <si>
    <t>Hazards are identified and analysed</t>
  </si>
  <si>
    <t>List of Hazards are available</t>
  </si>
  <si>
    <t xml:space="preserve">CLMC has established process to take donor and recipient  feedback </t>
  </si>
  <si>
    <t>Breast examination &amp; Counselling service during ANCs visits: Skin to skin contact,
timely initiation of breast feed in Labour room, M-OT&amp; Maternity ward/ Post -op ward</t>
  </si>
  <si>
    <t>(1) Check functional linkage with SNCU/ NICU
(2) Check advance estimation for DHM is taken  from concerned departments
(3) As per estimation pasteurized deep freeze DHM is kept in dedicated refrigerator in milk bank/NICU/SNCU for  gradually thawing</t>
  </si>
  <si>
    <t>(1) Check support for milk expression using manual or breast pump methods  are available 
(2) Check labelling of bottles used for milk collection</t>
  </si>
  <si>
    <t>All equipment including IT, There is a system to maintain records of down time of equipment, Check the log book.</t>
  </si>
  <si>
    <t xml:space="preserve">Blood transfusion, organ/ tissue transplant, tattoo/ ear/body piercing within past 12 months, use of alcohol, tobacco, usual/occasional smoker.
Chronic infection (HIV,TB, Hepatitis), history of  hepatitis or treatment of any type of cancer within last 3 yrs., 
partner suffering from HIV, hepatitis, venereal disease in past 12 months
</t>
  </si>
  <si>
    <t xml:space="preserve">Techniques of expression of  milk is displayed &amp; taught </t>
  </si>
  <si>
    <t>Recommended temperature and duration is maintained for storage of Mother's own milk</t>
  </si>
  <si>
    <r>
      <t xml:space="preserve">(1) Temp. of +2 to +4 </t>
    </r>
    <r>
      <rPr>
        <vertAlign val="superscript"/>
        <sz val="12"/>
        <rFont val="Cambria"/>
        <family val="1"/>
      </rPr>
      <t>0</t>
    </r>
    <r>
      <rPr>
        <sz val="12"/>
        <rFont val="Cambria"/>
        <family val="1"/>
      </rPr>
      <t>C</t>
    </r>
    <r>
      <rPr>
        <sz val="11"/>
        <rFont val="Cambria"/>
        <family val="1"/>
      </rPr>
      <t xml:space="preserve">  if used with in 24 hrs. (both full or not full bottle). 
(2) Mother’s own milk which is
not expected to be fed within 24 hours should be immediately transferred to a separate deep freezer (–) 20˚C</t>
    </r>
  </si>
  <si>
    <r>
      <t xml:space="preserve">Thawing can be done in a wide container of warm water (not exceed 37 </t>
    </r>
    <r>
      <rPr>
        <vertAlign val="superscript"/>
        <sz val="11"/>
        <rFont val="Cambria"/>
        <family val="1"/>
      </rPr>
      <t>0</t>
    </r>
    <r>
      <rPr>
        <sz val="11"/>
        <rFont val="Cambria"/>
        <family val="1"/>
      </rPr>
      <t xml:space="preserve">C) ensuring that water does not touch the lid of container and it does not fall over/ Milk warmer wit specific temperature can be used </t>
    </r>
  </si>
  <si>
    <t xml:space="preserve">1) Thawing should not be done at room temp.
(2) Thawing should never be done  in microwave or below radiant warmer/boiling water
(3) No mixing of raw and frozen milk of same mother
(4) Thawed milk should never be freezed again
(5) Raw thawed DHM should never be frozen without  pasteurization 
</t>
  </si>
  <si>
    <t>Staff  has in depth knowledge  of different method of pasteurization/heat treating human milk</t>
  </si>
  <si>
    <t>Not more than 6 month from date of expression of milk</t>
  </si>
  <si>
    <r>
      <t>At 4</t>
    </r>
    <r>
      <rPr>
        <vertAlign val="superscript"/>
        <sz val="11"/>
        <rFont val="Cambria"/>
        <family val="1"/>
      </rPr>
      <t>0</t>
    </r>
    <r>
      <rPr>
        <sz val="11"/>
        <rFont val="Cambria"/>
        <family val="1"/>
      </rPr>
      <t>C for 24 hrs
At -20 degree C for 6 months (from date of expression of milk)</t>
    </r>
  </si>
  <si>
    <t>PI/SI/OB</t>
  </si>
  <si>
    <t>Designated hospital staff to transport  DHM to departments, fixed time to supply the DHM as per request, staff awareness about temperature maintenance protocols</t>
  </si>
  <si>
    <r>
      <t>Transfer the DHM from Deep freezer to refrigerator to thaw at 4</t>
    </r>
    <r>
      <rPr>
        <vertAlign val="superscript"/>
        <sz val="11"/>
        <rFont val="Cambria"/>
        <family val="1"/>
      </rPr>
      <t>0</t>
    </r>
    <r>
      <rPr>
        <sz val="11"/>
        <rFont val="Cambria"/>
        <family val="1"/>
      </rPr>
      <t>C</t>
    </r>
  </si>
  <si>
    <r>
      <t>In paucity of time DHM is thawed in a container of warm water (temp not exceeding more than +37</t>
    </r>
    <r>
      <rPr>
        <vertAlign val="superscript"/>
        <sz val="11"/>
        <rFont val="Cambria"/>
        <family val="1"/>
      </rPr>
      <t>0</t>
    </r>
    <r>
      <rPr>
        <sz val="11"/>
        <rFont val="Cambria"/>
        <family val="1"/>
      </rPr>
      <t xml:space="preserve"> C) and adequate  precautions are taken (Water should not touch lid, once DHM come to chilled liquid form ,bottle should be dried and stored are +4</t>
    </r>
    <r>
      <rPr>
        <vertAlign val="superscript"/>
        <sz val="10"/>
        <rFont val="Cambria"/>
        <family val="1"/>
      </rPr>
      <t>0</t>
    </r>
    <r>
      <rPr>
        <sz val="11"/>
        <rFont val="Cambria"/>
        <family val="1"/>
      </rPr>
      <t>C)</t>
    </r>
  </si>
  <si>
    <t>PI/RR/OB</t>
  </si>
  <si>
    <t xml:space="preserve">Mothers- wash hands with soap and water , lather hands for 15-20 sec especially  nails and air dry the hands.
</t>
  </si>
  <si>
    <t>In SNCU/ NICU, Well baby clinic, Post partum ward, Post surgical ward, Paediatric ward , KMC ward &amp; MNCU</t>
  </si>
  <si>
    <t>Air conditioners/Fans/ Heating/Exhaust/Ventilators as per environmental  condition and requirement</t>
  </si>
  <si>
    <t>Obtained marks</t>
  </si>
  <si>
    <t>Percentage</t>
  </si>
  <si>
    <t>Maximum marks</t>
  </si>
  <si>
    <t>OPD Score</t>
  </si>
  <si>
    <t xml:space="preserve">Area of Concern wise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</si>
  <si>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</si>
  <si>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</si>
  <si>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</si>
  <si>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</si>
  <si>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</si>
  <si>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</si>
  <si>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</si>
  <si>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</si>
  <si>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</si>
  <si>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</si>
  <si>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</si>
  <si>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</si>
  <si>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</si>
  <si>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Manangement </t>
  </si>
  <si>
    <t>H</t>
  </si>
  <si>
    <t xml:space="preserve">Outcome </t>
  </si>
  <si>
    <t xml:space="preserve">Obtained </t>
  </si>
  <si>
    <t xml:space="preserve">Maximum </t>
  </si>
  <si>
    <t xml:space="preserve">Percent </t>
  </si>
  <si>
    <t xml:space="preserve">Total </t>
  </si>
  <si>
    <t xml:space="preserve">CLMC Score Card </t>
  </si>
  <si>
    <t>Assessment Summary</t>
  </si>
  <si>
    <t>Date of Assessment</t>
  </si>
  <si>
    <t>Names of Assessors</t>
  </si>
  <si>
    <t>Names of Assesses</t>
  </si>
  <si>
    <t>Type of Assessment (Internal/External)</t>
  </si>
  <si>
    <t xml:space="preserve">Action plan Submission Date </t>
  </si>
  <si>
    <t xml:space="preserve">Quality Management </t>
  </si>
  <si>
    <t xml:space="preserve">Major Gaps Observed </t>
  </si>
  <si>
    <t xml:space="preserve">Strengths / Good Practices </t>
  </si>
  <si>
    <t xml:space="preserve">Recommendations/ Opportunities for Improvement </t>
  </si>
  <si>
    <t>Signature of Assessors</t>
  </si>
  <si>
    <t>Date</t>
  </si>
  <si>
    <t xml:space="preserve">National Quality Assurance Standards </t>
  </si>
  <si>
    <t>Checklist for Comprehensive Lactation Management Centre</t>
  </si>
  <si>
    <t>Name of the Facility</t>
  </si>
  <si>
    <t xml:space="preserve">CLMC Score </t>
  </si>
  <si>
    <t xml:space="preserve">There is established procedure for taking consent from donor and recipient  </t>
  </si>
  <si>
    <t>Check the fire exits are clearly visible in dark and exit routes are clearly marked &amp; obstruction free, Check the evacuation plan. Give non compliance if main exits door is labelled &amp; used as fire exits</t>
  </si>
  <si>
    <t>Availability of equipment  &amp; consumables at Autoclaving room</t>
  </si>
  <si>
    <t>Audio Visual Aids (TV, Video System, Mike), Mannequines</t>
  </si>
  <si>
    <t>PH meter, Data logger, Thermometer, Binocular Microscope, Autoclave, Including Storage and Processing equipment, Records of Calibrated equipment are maintained</t>
  </si>
  <si>
    <t>(1) Check that Housekeeping Checklist is displayed.  
(2) Check Housekeeping records whether  checklist has been daily updated for at least last one month.
(3) Check a person is designated for monitoring of Housekeeping Activities</t>
  </si>
  <si>
    <t>There is established procedure for forecasting and indenting the requirement of  the milk</t>
  </si>
  <si>
    <t xml:space="preserve">Stock level are  updated as and when transaction take place </t>
  </si>
  <si>
    <t>CLMC has established criteria for temporary disqualify the selected donor visiting CLMC regularly</t>
  </si>
  <si>
    <t>Either HIV, Hep B, VDRL, any other highly  contagious prevalent disease viz COVID -19 etc.  or antenatal serology reports  done with in 6 months is available</t>
  </si>
  <si>
    <t>Vitamin, insulin, thyroid replacement hormones, hydrocortisone, inhaler for Asthma, eye drops, nasal spray, topical medication, OCP immunoglobulin (tetanus, rabies), Antacids, Calcium, magnesium, cynethicon, non sedating Anti histamines</t>
  </si>
  <si>
    <t>Check Staff is aware of medications contraindicated for prospective donor</t>
  </si>
  <si>
    <t>Contraindicated medicine -- immuosuppressive drugs, Anti Cancer/ cytotoxic drugs, radioactive compound, palliative care drugs,  lithium, gold salt, iodine, retinoids, Amiodarone, Androgren,  chiloramphenicol, Estrogens, Iodine, Ergotamine etc.</t>
  </si>
  <si>
    <r>
      <t>Don’t discard foremilk, practice  simultaneous expression of both breasts,  passively collected milk/drip milk not used for donation,</t>
    </r>
    <r>
      <rPr>
        <sz val="11"/>
        <color rgb="FFFF0000"/>
        <rFont val="Cambria"/>
        <family val="1"/>
      </rPr>
      <t xml:space="preserve"> </t>
    </r>
    <r>
      <rPr>
        <sz val="11"/>
        <rFont val="Cambria"/>
        <family val="1"/>
      </rPr>
      <t>home collection is not permissible, No sharing of breast pumps, funnel and milk containers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</si>
</sst>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ambria"/>
      <family val="1"/>
    </font>
    <font>
      <sz val="11"/>
      <color rgb="FFFF0000"/>
      <name val="Cambria"/>
      <family val="1"/>
    </font>
    <font>
      <sz val="11"/>
      <color theme="1"/>
      <name val="Cambria"/>
      <family val="1"/>
    </font>
    <font>
      <b/>
      <sz val="14"/>
      <name val="Cambria"/>
      <family val="1"/>
    </font>
    <font>
      <b/>
      <sz val="14"/>
      <color theme="1"/>
      <name val="Cambria"/>
      <family val="1"/>
    </font>
    <font>
      <b/>
      <sz val="14"/>
      <color theme="0"/>
      <name val="Cambria"/>
      <family val="1"/>
    </font>
    <font>
      <b/>
      <sz val="11"/>
      <color rgb="FFFF0000"/>
      <name val="Cambria"/>
      <family val="1"/>
    </font>
    <font>
      <b/>
      <sz val="11"/>
      <color theme="1"/>
      <name val="Cambria"/>
      <family val="1"/>
    </font>
    <font>
      <b/>
      <sz val="12"/>
      <color theme="0"/>
      <name val="Cambria"/>
      <family val="1"/>
    </font>
    <font>
      <sz val="11"/>
      <name val="Cambria"/>
      <family val="1"/>
    </font>
    <font>
      <sz val="11"/>
      <color rgb="FF7030A0"/>
      <name val="Cambria"/>
      <family val="1"/>
    </font>
    <font>
      <sz val="11"/>
      <color theme="5"/>
      <name val="Cambria"/>
      <family val="1"/>
    </font>
    <font>
      <sz val="11"/>
      <color rgb="FFC00000"/>
      <name val="Cambria"/>
      <family val="1"/>
    </font>
    <font>
      <sz val="12"/>
      <name val="Cambria"/>
      <family val="1"/>
    </font>
    <font>
      <b/>
      <sz val="11"/>
      <name val="Cambria"/>
      <family val="1"/>
    </font>
    <font>
      <b/>
      <sz val="11"/>
      <color rgb="FFFF0000"/>
      <name val="Calibri"/>
      <family val="2"/>
      <scheme val="minor"/>
    </font>
    <font>
      <sz val="11"/>
      <color theme="0"/>
      <name val="Cambria"/>
      <family val="1"/>
    </font>
    <font>
      <vertAlign val="superscript"/>
      <sz val="12"/>
      <color theme="1"/>
      <name val="Cambria"/>
      <family val="1"/>
    </font>
    <font>
      <sz val="12"/>
      <color theme="1"/>
      <name val="Cambria"/>
      <family val="1"/>
    </font>
    <font>
      <vertAlign val="superscript"/>
      <sz val="11"/>
      <name val="Cambria"/>
      <family val="1"/>
    </font>
    <font>
      <vertAlign val="superscript"/>
      <sz val="11"/>
      <color theme="1"/>
      <name val="Cambria"/>
      <family val="1"/>
    </font>
    <font>
      <b/>
      <sz val="11"/>
      <color theme="0"/>
      <name val="Cambria"/>
      <family val="1"/>
    </font>
    <font>
      <sz val="11"/>
      <name val="Calibri"/>
      <family val="2"/>
      <scheme val="minor"/>
    </font>
    <font>
      <sz val="11"/>
      <color theme="7"/>
      <name val="Cambria"/>
      <family val="1"/>
    </font>
    <font>
      <vertAlign val="superscript"/>
      <sz val="10"/>
      <color rgb="FF7030A0"/>
      <name val="Cambria"/>
      <family val="1"/>
    </font>
    <font>
      <sz val="11"/>
      <color theme="4" tint="-0.249977111117893"/>
      <name val="Cambria"/>
      <family val="1"/>
    </font>
    <font>
      <b/>
      <sz val="12"/>
      <name val="Cambria"/>
      <family val="1"/>
    </font>
    <font>
      <b/>
      <sz val="12"/>
      <color theme="1"/>
      <name val="Cambria"/>
      <family val="1"/>
    </font>
    <font>
      <sz val="12"/>
      <color theme="1"/>
      <name val="Calibri"/>
      <family val="2"/>
      <scheme val="minor"/>
    </font>
    <font>
      <vertAlign val="superscript"/>
      <sz val="12"/>
      <name val="Cambria"/>
      <family val="1"/>
    </font>
    <font>
      <vertAlign val="superscript"/>
      <sz val="10"/>
      <name val="Cambria"/>
      <family val="1"/>
    </font>
    <font>
      <sz val="11"/>
      <color theme="1"/>
      <name val="Calibri"/>
      <family val="2"/>
      <scheme val="minor"/>
    </font>
    <font>
      <b/>
      <sz val="11"/>
      <color theme="0"/>
      <name val="Calibri"/>
      <family val="2"/>
      <scheme val="minor"/>
    </font>
    <font>
      <b/>
      <sz val="36"/>
      <color theme="0"/>
      <name val="Calibri"/>
      <family val="2"/>
      <scheme val="minor"/>
    </font>
    <font>
      <b/>
      <sz val="24"/>
      <color theme="0"/>
      <name val="Calibri"/>
      <family val="2"/>
      <scheme val="minor"/>
    </font>
    <font>
      <sz val="20"/>
      <color theme="0"/>
      <name val="Calibri"/>
      <family val="2"/>
      <scheme val="minor"/>
    </font>
    <font>
      <b/>
      <sz val="20"/>
      <color theme="1"/>
      <name val="Calibri"/>
      <family val="2"/>
      <scheme val="minor"/>
    </font>
    <font>
      <b/>
      <sz val="26"/>
      <name val="Calibri"/>
      <family val="2"/>
      <scheme val="minor"/>
    </font>
    <font>
      <b/>
      <sz val="20"/>
      <name val="Calibri"/>
      <family val="2"/>
      <scheme val="minor"/>
    </font>
    <font>
      <b/>
      <sz val="22"/>
      <name val="Calibri"/>
      <family val="2"/>
      <scheme val="minor"/>
    </font>
    <font>
      <b/>
      <sz val="22"/>
      <color theme="0"/>
      <name val="Calibri"/>
      <family val="2"/>
      <scheme val="minor"/>
    </font>
    <font>
      <sz val="16"/>
      <name val="Calibri"/>
      <family val="2"/>
      <scheme val="minor"/>
    </font>
    <font>
      <b/>
      <sz val="16"/>
      <name val="Calibri"/>
      <family val="2"/>
      <scheme val="minor"/>
    </font>
    <font>
      <b/>
      <sz val="26"/>
      <color theme="0"/>
      <name val="Calibri"/>
      <family val="2"/>
      <scheme val="minor"/>
    </font>
    <font>
      <b/>
      <sz val="26"/>
      <color theme="1"/>
      <name val="Calibri"/>
      <family val="2"/>
      <scheme val="minor"/>
    </font>
    <font>
      <b/>
      <sz val="72"/>
      <color theme="1"/>
      <name val="Calibri"/>
      <family val="2"/>
      <scheme val="minor"/>
    </font>
    <font>
      <b/>
      <sz val="72"/>
      <color theme="0"/>
      <name val="Calibri"/>
      <family val="2"/>
      <scheme val="minor"/>
    </font>
    <font>
      <b/>
      <sz val="20"/>
      <color theme="0"/>
      <name val="Calibri"/>
      <family val="2"/>
      <scheme val="minor"/>
    </font>
    <font>
      <b/>
      <sz val="16"/>
      <color theme="0"/>
      <name val="Calibri"/>
      <family val="2"/>
      <scheme val="minor"/>
    </font>
    <font>
      <sz val="16"/>
      <color theme="0"/>
      <name val="Calibri"/>
      <family val="2"/>
      <scheme val="minor"/>
    </font>
    <font>
      <sz val="14"/>
      <name val="Calibri"/>
      <family val="2"/>
      <scheme val="minor"/>
    </font>
    <font>
      <sz val="14"/>
      <color theme="1"/>
      <name val="Calibri"/>
      <family val="2"/>
      <scheme val="minor"/>
    </font>
    <font>
      <b/>
      <sz val="14"/>
      <name val="Calibri"/>
      <family val="2"/>
      <scheme val="minor"/>
    </font>
    <font>
      <b/>
      <sz val="14"/>
      <color theme="0"/>
      <name val="Calibri"/>
      <family val="2"/>
      <scheme val="minor"/>
    </font>
    <font>
      <sz val="12"/>
      <color theme="0"/>
      <name val="Calibri"/>
      <family val="2"/>
      <scheme val="minor"/>
    </font>
    <font>
      <b/>
      <sz val="22"/>
      <color theme="1"/>
      <name val="Calibri"/>
      <family val="2"/>
      <scheme val="minor"/>
    </font>
    <font>
      <b/>
      <sz val="16"/>
      <color theme="1"/>
      <name val="Calibri"/>
      <family val="2"/>
      <scheme val="minor"/>
    </font>
    <font>
      <sz val="16"/>
      <color theme="1"/>
      <name val="Calibri"/>
      <family val="2"/>
      <scheme val="minor"/>
    </font>
    <font>
      <b/>
      <sz val="26"/>
      <color rgb="FFFF0000"/>
      <name val="Calibri"/>
      <family val="2"/>
      <scheme val="minor"/>
    </font>
    <font>
      <b/>
      <sz val="20"/>
      <color rgb="FFFF0000"/>
      <name val="Calibri"/>
      <family val="2"/>
      <scheme val="minor"/>
    </font>
    <font>
      <b/>
      <sz val="22"/>
      <color rgb="FFFF0000"/>
      <name val="Calibri"/>
      <family val="2"/>
      <scheme val="minor"/>
    </font>
    <font>
      <b/>
      <sz val="14"/>
      <color rgb="FFFF0000"/>
      <name val="Calibri"/>
      <family val="2"/>
      <scheme val="minor"/>
    </font>
    <font>
      <b/>
      <sz val="72"/>
      <color rgb="FFFF0000"/>
      <name val="Calibri"/>
      <family val="2"/>
      <scheme val="minor"/>
    </font>
    <font>
      <b/>
      <sz val="16"/>
      <color rgb="FFFF0000"/>
      <name val="Calibri"/>
      <family val="2"/>
      <scheme val="minor"/>
    </font>
    <font>
      <sz val="16"/>
      <color rgb="FFFF0000"/>
      <name val="Calibri"/>
      <family val="2"/>
      <scheme val="minor"/>
    </font>
    <font>
      <b/>
      <sz val="18"/>
      <color rgb="FFFF0000"/>
      <name val="Cambria"/>
      <family val="1"/>
    </font>
  </fonts>
  <fills count="10">
    <fill>
      <patternFill patternType="none"/>
    </fill>
    <fill>
      <patternFill patternType="gray125"/>
    </fill>
    <fill>
      <patternFill patternType="solid">
        <fgColor theme="0" tint="-0.499984740745262"/>
        <bgColor indexed="64"/>
      </patternFill>
    </fill>
    <fill>
      <patternFill patternType="solid">
        <fgColor rgb="FF0070C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0000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9" fontId="35" fillId="0" borderId="0" applyFont="0" applyFill="0" applyBorder="0" applyAlignment="0" applyProtection="0"/>
  </cellStyleXfs>
  <cellXfs count="241">
    <xf numFmtId="0" fontId="0" fillId="0" borderId="0" xfId="0"/>
    <xf numFmtId="0" fontId="5" fillId="0" borderId="0" xfId="0" applyFont="1" applyAlignment="1">
      <alignment vertical="center" wrapText="1"/>
    </xf>
    <xf numFmtId="0" fontId="6" fillId="0" borderId="0" xfId="0" applyFont="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xf>
    <xf numFmtId="0" fontId="12" fillId="3" borderId="4"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xf>
    <xf numFmtId="0" fontId="6" fillId="0" borderId="4" xfId="0" applyFont="1" applyBorder="1" applyAlignment="1">
      <alignment horizontal="center" vertical="center" wrapText="1"/>
    </xf>
    <xf numFmtId="0" fontId="6" fillId="0" borderId="0" xfId="0" applyFont="1" applyAlignment="1">
      <alignment vertical="center"/>
    </xf>
    <xf numFmtId="0" fontId="6" fillId="5" borderId="4" xfId="0" applyFont="1" applyFill="1" applyBorder="1" applyAlignment="1">
      <alignment vertical="center" wrapText="1"/>
    </xf>
    <xf numFmtId="0" fontId="6" fillId="5" borderId="4" xfId="0" applyFont="1" applyFill="1" applyBorder="1" applyAlignment="1">
      <alignment horizontal="center" vertical="center"/>
    </xf>
    <xf numFmtId="0" fontId="6" fillId="5" borderId="0" xfId="0" applyFont="1" applyFill="1" applyAlignment="1">
      <alignment vertical="center" wrapText="1"/>
    </xf>
    <xf numFmtId="0" fontId="5" fillId="6" borderId="4" xfId="0" applyFont="1" applyFill="1" applyBorder="1" applyAlignment="1">
      <alignment vertical="center" wrapText="1"/>
    </xf>
    <xf numFmtId="0" fontId="5" fillId="0" borderId="4" xfId="0" applyFont="1" applyBorder="1" applyAlignment="1">
      <alignment horizontal="center" vertical="center" wrapText="1"/>
    </xf>
    <xf numFmtId="0" fontId="6" fillId="0" borderId="0" xfId="0" applyFont="1" applyAlignment="1">
      <alignment vertical="center" wrapText="1"/>
    </xf>
    <xf numFmtId="0" fontId="13" fillId="6" borderId="4" xfId="0" applyFont="1" applyFill="1" applyBorder="1" applyAlignment="1">
      <alignment horizontal="left" vertical="center" wrapText="1"/>
    </xf>
    <xf numFmtId="0" fontId="13" fillId="6" borderId="4" xfId="0" applyFont="1" applyFill="1" applyBorder="1" applyAlignment="1">
      <alignment horizontal="center" vertical="center" wrapText="1"/>
    </xf>
    <xf numFmtId="0" fontId="13" fillId="6" borderId="4" xfId="0" applyFont="1" applyFill="1" applyBorder="1" applyAlignment="1">
      <alignment vertical="center" wrapText="1"/>
    </xf>
    <xf numFmtId="0" fontId="13" fillId="0" borderId="4" xfId="0" applyFont="1" applyBorder="1" applyAlignment="1">
      <alignment horizontal="left" vertical="center" wrapText="1"/>
    </xf>
    <xf numFmtId="0" fontId="6" fillId="0" borderId="0" xfId="0" applyFont="1" applyAlignment="1">
      <alignment wrapText="1"/>
    </xf>
    <xf numFmtId="0" fontId="5" fillId="0" borderId="0" xfId="0" applyFont="1" applyAlignment="1">
      <alignment wrapText="1"/>
    </xf>
    <xf numFmtId="0" fontId="13" fillId="0" borderId="0" xfId="0" applyFont="1" applyAlignment="1">
      <alignment wrapText="1"/>
    </xf>
    <xf numFmtId="0" fontId="14" fillId="0" borderId="4" xfId="0" applyFont="1" applyBorder="1" applyAlignment="1">
      <alignment vertical="center" wrapText="1"/>
    </xf>
    <xf numFmtId="0" fontId="15" fillId="0" borderId="4" xfId="0" applyFont="1" applyBorder="1" applyAlignment="1">
      <alignment vertical="center" wrapText="1"/>
    </xf>
    <xf numFmtId="0" fontId="6" fillId="0" borderId="0" xfId="0" applyFont="1" applyAlignment="1">
      <alignment horizontal="center"/>
    </xf>
    <xf numFmtId="0" fontId="5" fillId="0" borderId="4" xfId="0" applyFont="1" applyBorder="1" applyAlignment="1">
      <alignment vertical="center"/>
    </xf>
    <xf numFmtId="0" fontId="6" fillId="0" borderId="4" xfId="0" applyFont="1" applyBorder="1"/>
    <xf numFmtId="0" fontId="0" fillId="0" borderId="4" xfId="0" applyBorder="1" applyAlignment="1">
      <alignment vertical="top" wrapText="1"/>
    </xf>
    <xf numFmtId="0" fontId="0" fillId="0" borderId="3" xfId="0" applyBorder="1" applyAlignment="1">
      <alignment vertical="top" wrapText="1"/>
    </xf>
    <xf numFmtId="0" fontId="13" fillId="0" borderId="5" xfId="0" applyFont="1" applyBorder="1" applyAlignment="1">
      <alignment vertical="center" wrapText="1"/>
    </xf>
    <xf numFmtId="0" fontId="0" fillId="0" borderId="5" xfId="0" applyBorder="1" applyAlignment="1">
      <alignment vertical="top" wrapText="1"/>
    </xf>
    <xf numFmtId="0" fontId="1" fillId="0" borderId="0" xfId="0" applyFont="1" applyAlignment="1">
      <alignment horizontal="left" vertical="center" wrapText="1"/>
    </xf>
    <xf numFmtId="0" fontId="13" fillId="0" borderId="4" xfId="0" applyFont="1" applyBorder="1" applyAlignment="1">
      <alignment horizontal="center" vertical="center"/>
    </xf>
    <xf numFmtId="0" fontId="6" fillId="0" borderId="6" xfId="0" applyFont="1" applyBorder="1" applyAlignment="1">
      <alignment vertical="center" wrapText="1"/>
    </xf>
    <xf numFmtId="0" fontId="6" fillId="6" borderId="4" xfId="0" applyFont="1" applyFill="1" applyBorder="1" applyAlignment="1">
      <alignment vertical="center" wrapText="1"/>
    </xf>
    <xf numFmtId="0" fontId="19"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left" wrapText="1"/>
    </xf>
    <xf numFmtId="0" fontId="1" fillId="0" borderId="0" xfId="0" applyFont="1" applyAlignment="1">
      <alignment horizontal="center" vertical="center" wrapText="1"/>
    </xf>
    <xf numFmtId="0" fontId="0" fillId="0" borderId="0" xfId="0" applyAlignment="1">
      <alignment horizontal="center" wrapText="1"/>
    </xf>
    <xf numFmtId="0" fontId="5" fillId="0" borderId="4" xfId="0" applyFont="1" applyBorder="1" applyAlignment="1">
      <alignment horizontal="left" vertic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wrapText="1"/>
    </xf>
    <xf numFmtId="0" fontId="2" fillId="0" borderId="0" xfId="0" applyFont="1" applyAlignment="1">
      <alignment horizontal="center" wrapText="1"/>
    </xf>
    <xf numFmtId="0" fontId="20" fillId="6" borderId="4" xfId="0" applyFont="1" applyFill="1" applyBorder="1" applyAlignment="1">
      <alignment horizontal="left" vertical="center" wrapText="1"/>
    </xf>
    <xf numFmtId="0" fontId="6" fillId="6"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5" fillId="6" borderId="4" xfId="0" applyFont="1" applyFill="1" applyBorder="1" applyAlignment="1">
      <alignment horizontal="left" vertical="center" wrapText="1"/>
    </xf>
    <xf numFmtId="0" fontId="14" fillId="6" borderId="4" xfId="0" applyFont="1" applyFill="1" applyBorder="1" applyAlignment="1">
      <alignment vertical="center" wrapText="1"/>
    </xf>
    <xf numFmtId="0" fontId="25" fillId="6" borderId="4" xfId="0" applyFont="1" applyFill="1" applyBorder="1" applyAlignment="1">
      <alignment horizontal="left" vertical="center" wrapText="1"/>
    </xf>
    <xf numFmtId="0" fontId="1" fillId="0" borderId="0" xfId="0" applyFont="1" applyAlignment="1">
      <alignment horizontal="left" wrapText="1"/>
    </xf>
    <xf numFmtId="0" fontId="26" fillId="0" borderId="0" xfId="0" applyFont="1" applyAlignment="1">
      <alignment wrapText="1"/>
    </xf>
    <xf numFmtId="0" fontId="11" fillId="4" borderId="4" xfId="0" applyFont="1" applyFill="1" applyBorder="1" applyAlignment="1">
      <alignment horizontal="center" vertical="center"/>
    </xf>
    <xf numFmtId="0" fontId="3" fillId="4" borderId="4" xfId="0" applyFont="1" applyFill="1" applyBorder="1" applyAlignment="1">
      <alignment vertical="center" wrapText="1"/>
    </xf>
    <xf numFmtId="0" fontId="19" fillId="0" borderId="0" xfId="0" applyFont="1" applyAlignment="1">
      <alignment horizontal="left" vertical="center" wrapText="1"/>
    </xf>
    <xf numFmtId="0" fontId="2" fillId="0" borderId="0" xfId="0" applyFont="1" applyAlignment="1">
      <alignment horizontal="left" wrapText="1"/>
    </xf>
    <xf numFmtId="0" fontId="13" fillId="0" borderId="4" xfId="0" applyFont="1" applyBorder="1" applyAlignment="1">
      <alignment wrapText="1"/>
    </xf>
    <xf numFmtId="0" fontId="27" fillId="0" borderId="4" xfId="0" applyFont="1" applyBorder="1" applyAlignment="1">
      <alignment horizontal="left" vertical="center" wrapText="1"/>
    </xf>
    <xf numFmtId="0" fontId="27" fillId="6" borderId="4" xfId="0" applyFont="1" applyFill="1" applyBorder="1" applyAlignment="1">
      <alignment horizontal="left" vertical="center" wrapText="1"/>
    </xf>
    <xf numFmtId="0" fontId="6" fillId="0" borderId="4" xfId="0" applyFont="1" applyBorder="1" applyAlignment="1">
      <alignment wrapText="1"/>
    </xf>
    <xf numFmtId="0" fontId="5" fillId="0" borderId="4" xfId="0" applyFont="1" applyBorder="1" applyAlignment="1">
      <alignment wrapText="1"/>
    </xf>
    <xf numFmtId="0" fontId="16" fillId="0" borderId="4" xfId="0" applyFont="1" applyBorder="1" applyAlignment="1">
      <alignment vertical="center" wrapText="1"/>
    </xf>
    <xf numFmtId="0" fontId="1" fillId="6" borderId="4" xfId="0" applyFont="1" applyFill="1" applyBorder="1" applyAlignment="1">
      <alignment vertical="center" wrapText="1"/>
    </xf>
    <xf numFmtId="0" fontId="6" fillId="6" borderId="0" xfId="0" applyFont="1" applyFill="1"/>
    <xf numFmtId="0" fontId="14" fillId="0" borderId="4" xfId="0" applyFont="1" applyBorder="1" applyAlignment="1">
      <alignment horizontal="left" vertical="center" wrapText="1"/>
    </xf>
    <xf numFmtId="0" fontId="1" fillId="0" borderId="0" xfId="0" applyFont="1" applyAlignment="1">
      <alignment vertical="center" wrapText="1"/>
    </xf>
    <xf numFmtId="0" fontId="6" fillId="0" borderId="0" xfId="0" applyFont="1" applyAlignment="1">
      <alignment vertical="top"/>
    </xf>
    <xf numFmtId="0" fontId="5" fillId="0" borderId="0" xfId="0" applyFont="1" applyAlignment="1">
      <alignment vertical="center"/>
    </xf>
    <xf numFmtId="0" fontId="6" fillId="0" borderId="4" xfId="0" applyFont="1" applyBorder="1" applyAlignment="1">
      <alignment vertical="center"/>
    </xf>
    <xf numFmtId="0" fontId="6" fillId="0" borderId="0" xfId="0" applyFont="1" applyAlignment="1">
      <alignment vertical="top" wrapText="1"/>
    </xf>
    <xf numFmtId="0" fontId="5" fillId="0" borderId="0" xfId="0" applyFont="1"/>
    <xf numFmtId="0" fontId="5" fillId="8" borderId="0" xfId="0" applyFont="1" applyFill="1" applyAlignment="1">
      <alignment wrapText="1"/>
    </xf>
    <xf numFmtId="0" fontId="25" fillId="6" borderId="4" xfId="0" applyFont="1" applyFill="1" applyBorder="1" applyAlignment="1">
      <alignment vertical="center"/>
    </xf>
    <xf numFmtId="0" fontId="19" fillId="0" borderId="0" xfId="0" applyFont="1" applyAlignment="1">
      <alignment vertical="center" wrapText="1"/>
    </xf>
    <xf numFmtId="0" fontId="2" fillId="0" borderId="0" xfId="0" applyFont="1" applyAlignment="1">
      <alignment wrapText="1"/>
    </xf>
    <xf numFmtId="0" fontId="10" fillId="0" borderId="0" xfId="0" applyFont="1" applyAlignment="1">
      <alignment vertical="center" wrapText="1"/>
    </xf>
    <xf numFmtId="0" fontId="11" fillId="0" borderId="0" xfId="0" applyFont="1" applyAlignment="1">
      <alignment wrapText="1"/>
    </xf>
    <xf numFmtId="0" fontId="25" fillId="6" borderId="4" xfId="0" applyFont="1" applyFill="1" applyBorder="1" applyAlignment="1">
      <alignment vertical="center" wrapText="1"/>
    </xf>
    <xf numFmtId="0" fontId="25" fillId="6" borderId="0" xfId="0" applyFont="1" applyFill="1" applyAlignment="1">
      <alignment wrapText="1"/>
    </xf>
    <xf numFmtId="0" fontId="11" fillId="0" borderId="4" xfId="0" applyFont="1" applyBorder="1" applyAlignment="1">
      <alignment horizontal="left" vertical="center" wrapText="1"/>
    </xf>
    <xf numFmtId="0" fontId="11" fillId="0" borderId="0" xfId="0" applyFont="1"/>
    <xf numFmtId="0" fontId="10" fillId="0" borderId="4" xfId="0" applyFont="1" applyBorder="1" applyAlignment="1">
      <alignment vertical="center"/>
    </xf>
    <xf numFmtId="0" fontId="26" fillId="0" borderId="4" xfId="0" applyFont="1" applyBorder="1" applyAlignment="1">
      <alignment horizontal="left" vertical="top"/>
    </xf>
    <xf numFmtId="0" fontId="6" fillId="0" borderId="4" xfId="0" applyFont="1" applyBorder="1" applyAlignment="1">
      <alignment horizontal="center" vertical="center"/>
    </xf>
    <xf numFmtId="0" fontId="20" fillId="6" borderId="4" xfId="0" applyFont="1" applyFill="1" applyBorder="1" applyAlignment="1">
      <alignment vertical="center" wrapText="1"/>
    </xf>
    <xf numFmtId="0" fontId="11" fillId="3" borderId="4" xfId="0" applyFont="1" applyFill="1" applyBorder="1" applyAlignment="1">
      <alignment vertical="center"/>
    </xf>
    <xf numFmtId="0" fontId="11" fillId="4" borderId="4" xfId="0" applyFont="1" applyFill="1" applyBorder="1" applyAlignment="1">
      <alignment horizontal="center" vertical="center" wrapText="1"/>
    </xf>
    <xf numFmtId="0" fontId="10" fillId="0" borderId="4" xfId="0" applyFont="1" applyBorder="1" applyAlignment="1">
      <alignment vertical="center" wrapText="1"/>
    </xf>
    <xf numFmtId="0" fontId="11" fillId="3" borderId="4" xfId="0" applyFont="1" applyFill="1" applyBorder="1" applyAlignment="1">
      <alignment horizontal="left" vertical="center"/>
    </xf>
    <xf numFmtId="0" fontId="6" fillId="0" borderId="0" xfId="0" applyFont="1" applyAlignment="1">
      <alignment horizontal="center" vertical="center" wrapText="1"/>
    </xf>
    <xf numFmtId="0" fontId="29" fillId="0" borderId="4" xfId="0" applyFont="1" applyBorder="1" applyAlignment="1">
      <alignment vertical="center" wrapTex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xf>
    <xf numFmtId="0" fontId="29" fillId="6" borderId="4" xfId="0" applyFont="1" applyFill="1" applyBorder="1" applyAlignment="1">
      <alignment vertical="center" wrapText="1"/>
    </xf>
    <xf numFmtId="0" fontId="5" fillId="4" borderId="4" xfId="0" applyFont="1" applyFill="1" applyBorder="1" applyAlignment="1">
      <alignment vertical="center" wrapText="1"/>
    </xf>
    <xf numFmtId="0" fontId="12" fillId="4" borderId="4" xfId="0" applyFont="1" applyFill="1" applyBorder="1" applyAlignment="1">
      <alignment horizontal="left" vertical="center" wrapText="1"/>
    </xf>
    <xf numFmtId="0" fontId="6" fillId="4" borderId="4" xfId="0" applyFont="1" applyFill="1" applyBorder="1" applyAlignment="1">
      <alignment vertical="center" wrapText="1"/>
    </xf>
    <xf numFmtId="0" fontId="6" fillId="4" borderId="4" xfId="0" applyFont="1" applyFill="1" applyBorder="1" applyAlignment="1">
      <alignment horizontal="center" vertical="center" wrapText="1"/>
    </xf>
    <xf numFmtId="0" fontId="13" fillId="4" borderId="4" xfId="0" applyFont="1" applyFill="1" applyBorder="1" applyAlignment="1">
      <alignment vertical="center" wrapText="1"/>
    </xf>
    <xf numFmtId="0" fontId="5" fillId="4" borderId="0" xfId="0" applyFont="1" applyFill="1" applyAlignment="1">
      <alignment vertical="center" wrapText="1"/>
    </xf>
    <xf numFmtId="0" fontId="6" fillId="4" borderId="0" xfId="0" applyFont="1" applyFill="1"/>
    <xf numFmtId="0" fontId="16" fillId="4" borderId="4" xfId="0" applyFont="1" applyFill="1" applyBorder="1" applyAlignment="1">
      <alignment vertical="center" wrapText="1"/>
    </xf>
    <xf numFmtId="0" fontId="30" fillId="0" borderId="4" xfId="0" applyFont="1" applyBorder="1" applyAlignment="1">
      <alignment horizontal="left" vertical="center" wrapText="1"/>
    </xf>
    <xf numFmtId="0" fontId="31" fillId="0" borderId="4" xfId="0" applyFont="1" applyBorder="1" applyAlignment="1">
      <alignment horizontal="center" vertical="center" wrapText="1"/>
    </xf>
    <xf numFmtId="0" fontId="32" fillId="0" borderId="0" xfId="0" applyFont="1"/>
    <xf numFmtId="0" fontId="13" fillId="0" borderId="4" xfId="0" applyFont="1" applyBorder="1" applyAlignment="1">
      <alignment vertical="center"/>
    </xf>
    <xf numFmtId="0" fontId="3" fillId="0" borderId="0" xfId="0" applyFont="1" applyAlignment="1">
      <alignment vertical="top"/>
    </xf>
    <xf numFmtId="0" fontId="3" fillId="0" borderId="0" xfId="0" applyFont="1"/>
    <xf numFmtId="0" fontId="26" fillId="0" borderId="0" xfId="0" applyFont="1"/>
    <xf numFmtId="0" fontId="42" fillId="0" borderId="4" xfId="0" applyFont="1" applyBorder="1" applyAlignment="1">
      <alignment horizontal="left" vertical="center" wrapText="1"/>
    </xf>
    <xf numFmtId="0" fontId="40" fillId="0" borderId="4" xfId="0" applyFont="1" applyBorder="1" applyAlignment="1">
      <alignment horizontal="left" vertical="top" wrapText="1"/>
    </xf>
    <xf numFmtId="0" fontId="46" fillId="0" borderId="4" xfId="0" applyFont="1" applyBorder="1" applyAlignment="1">
      <alignment horizontal="left" vertical="center" wrapText="1"/>
    </xf>
    <xf numFmtId="0" fontId="45" fillId="0" borderId="4" xfId="0" applyFont="1" applyBorder="1" applyAlignment="1">
      <alignment horizontal="left" vertical="center" wrapText="1"/>
    </xf>
    <xf numFmtId="0" fontId="58" fillId="0" borderId="0" xfId="0" applyFont="1"/>
    <xf numFmtId="0" fontId="58" fillId="0" borderId="0" xfId="0" applyFont="1" applyAlignment="1">
      <alignment wrapText="1"/>
    </xf>
    <xf numFmtId="0" fontId="3" fillId="0" borderId="0" xfId="0" applyFont="1" applyAlignment="1">
      <alignment wrapText="1"/>
    </xf>
    <xf numFmtId="0" fontId="3" fillId="0" borderId="0" xfId="0" applyFont="1" applyAlignment="1">
      <alignment horizontal="left" vertical="top"/>
    </xf>
    <xf numFmtId="0" fontId="38" fillId="0" borderId="0" xfId="0" applyFont="1" applyAlignment="1">
      <alignment vertical="top" wrapText="1"/>
    </xf>
    <xf numFmtId="9" fontId="37" fillId="0" borderId="0" xfId="0" applyNumberFormat="1" applyFont="1" applyAlignment="1">
      <alignment horizontal="center" vertical="center" wrapText="1"/>
    </xf>
    <xf numFmtId="0" fontId="39"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left" vertical="top" wrapText="1"/>
    </xf>
    <xf numFmtId="9" fontId="36" fillId="0" borderId="0" xfId="0" applyNumberFormat="1" applyFont="1" applyAlignment="1">
      <alignment horizontal="center" vertical="center" wrapText="1"/>
    </xf>
    <xf numFmtId="0" fontId="13" fillId="0" borderId="4" xfId="0" applyFont="1" applyBorder="1" applyAlignment="1">
      <alignment vertical="top" wrapText="1"/>
    </xf>
    <xf numFmtId="0" fontId="55" fillId="0" borderId="4" xfId="0" applyFont="1" applyBorder="1" applyAlignment="1" applyProtection="1">
      <alignment horizontal="center" vertical="top" wrapText="1"/>
      <protection hidden="1"/>
    </xf>
    <xf numFmtId="0" fontId="55" fillId="0" borderId="4"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protection locked="0"/>
    </xf>
    <xf numFmtId="0" fontId="6" fillId="0" borderId="0" xfId="0" applyFont="1" applyAlignment="1">
      <alignment horizontal="center" wrapText="1"/>
    </xf>
    <xf numFmtId="0" fontId="0" fillId="0" borderId="0" xfId="0" applyAlignment="1">
      <alignment horizontal="center"/>
    </xf>
    <xf numFmtId="0" fontId="10" fillId="6" borderId="4" xfId="0" applyFont="1" applyFill="1" applyBorder="1" applyAlignment="1">
      <alignment vertical="center"/>
    </xf>
    <xf numFmtId="0" fontId="1" fillId="0" borderId="0" xfId="0" applyFont="1" applyAlignment="1">
      <alignment wrapText="1"/>
    </xf>
    <xf numFmtId="0" fontId="1" fillId="0" borderId="0" xfId="0" applyFont="1"/>
    <xf numFmtId="0" fontId="46" fillId="0" borderId="0" xfId="0" applyFont="1" applyAlignment="1">
      <alignment horizontal="left" vertical="center" wrapText="1"/>
    </xf>
    <xf numFmtId="0" fontId="45" fillId="0" borderId="0" xfId="0" applyFont="1" applyAlignment="1" applyProtection="1">
      <alignment horizontal="left" vertical="top" wrapText="1"/>
      <protection locked="0"/>
    </xf>
    <xf numFmtId="0" fontId="53" fillId="0" borderId="0" xfId="0" applyFont="1" applyAlignment="1" applyProtection="1">
      <alignment horizontal="left" vertical="top" wrapText="1"/>
      <protection locked="0"/>
    </xf>
    <xf numFmtId="9" fontId="42" fillId="6" borderId="4" xfId="1" applyFont="1" applyFill="1" applyBorder="1" applyAlignment="1">
      <alignment horizontal="center" vertical="center" wrapText="1"/>
    </xf>
    <xf numFmtId="0" fontId="61" fillId="0" borderId="0" xfId="0" applyFont="1" applyAlignment="1" applyProtection="1">
      <alignment horizontal="center" vertical="top" wrapText="1"/>
      <protection locked="0"/>
    </xf>
    <xf numFmtId="0" fontId="6" fillId="6" borderId="4" xfId="0" applyFont="1" applyFill="1" applyBorder="1" applyAlignment="1" applyProtection="1">
      <alignment horizontal="center" vertical="center" wrapText="1"/>
      <protection locked="0"/>
    </xf>
    <xf numFmtId="0" fontId="6" fillId="0" borderId="4" xfId="0" applyFont="1" applyBorder="1" applyAlignment="1" applyProtection="1">
      <alignment horizontal="center" wrapText="1"/>
      <protection locked="0"/>
    </xf>
    <xf numFmtId="0" fontId="6"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top"/>
      <protection locked="0"/>
    </xf>
    <xf numFmtId="0" fontId="68" fillId="0" borderId="0" xfId="0" applyFont="1" applyAlignment="1" applyProtection="1">
      <alignment horizontal="left" vertical="top" wrapText="1"/>
      <protection locked="0"/>
    </xf>
    <xf numFmtId="0" fontId="5" fillId="0" borderId="4" xfId="0" applyFont="1" applyBorder="1"/>
    <xf numFmtId="0" fontId="1" fillId="0" borderId="4" xfId="0" applyFont="1" applyBorder="1" applyAlignment="1">
      <alignment vertical="top" wrapText="1"/>
    </xf>
    <xf numFmtId="0" fontId="10" fillId="6" borderId="4" xfId="0" applyFont="1" applyFill="1" applyBorder="1" applyAlignment="1">
      <alignment horizontal="left" vertical="center" wrapText="1"/>
    </xf>
    <xf numFmtId="0" fontId="10" fillId="6" borderId="4" xfId="0" applyFont="1" applyFill="1" applyBorder="1" applyAlignment="1">
      <alignment vertical="center" wrapText="1"/>
    </xf>
    <xf numFmtId="0" fontId="45" fillId="0" borderId="0" xfId="0" applyFont="1" applyAlignment="1" applyProtection="1">
      <alignment horizontal="left" vertical="center" wrapText="1"/>
      <protection locked="0"/>
    </xf>
    <xf numFmtId="0" fontId="6" fillId="6" borderId="4" xfId="0" applyFont="1" applyFill="1" applyBorder="1" applyAlignment="1">
      <alignment horizontal="left" vertical="center"/>
    </xf>
    <xf numFmtId="0" fontId="13" fillId="0" borderId="4" xfId="0" applyFont="1" applyBorder="1" applyAlignment="1">
      <alignment horizontal="left" vertical="center"/>
    </xf>
    <xf numFmtId="0" fontId="6" fillId="6" borderId="4" xfId="0" applyFont="1" applyFill="1" applyBorder="1" applyAlignment="1">
      <alignment horizontal="left" vertical="center" wrapText="1"/>
    </xf>
    <xf numFmtId="0" fontId="6" fillId="0" borderId="4" xfId="0" applyFont="1" applyBorder="1" applyAlignment="1">
      <alignment horizontal="left" vertical="center"/>
    </xf>
    <xf numFmtId="0" fontId="6" fillId="0" borderId="0" xfId="0" applyFont="1" applyAlignment="1">
      <alignment horizontal="left" vertical="center" wrapText="1"/>
    </xf>
    <xf numFmtId="0" fontId="3" fillId="0" borderId="0" xfId="0" applyFont="1" applyAlignment="1">
      <alignment horizontal="left"/>
    </xf>
    <xf numFmtId="9" fontId="3" fillId="0" borderId="0" xfId="1" applyFont="1" applyFill="1" applyBorder="1" applyAlignment="1">
      <alignment horizontal="left" vertical="top"/>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1" fillId="7" borderId="4" xfId="0" applyFont="1" applyFill="1" applyBorder="1" applyAlignment="1">
      <alignment horizontal="center" vertical="center"/>
    </xf>
    <xf numFmtId="0" fontId="18" fillId="4" borderId="4"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2" borderId="4" xfId="0" applyFont="1" applyFill="1" applyBorder="1" applyAlignment="1">
      <alignment horizontal="center" vertical="center"/>
    </xf>
    <xf numFmtId="0" fontId="41" fillId="0" borderId="4" xfId="0" applyFont="1" applyBorder="1" applyAlignment="1">
      <alignment horizontal="center" vertical="top" wrapText="1"/>
    </xf>
    <xf numFmtId="0" fontId="48" fillId="0" borderId="4" xfId="0" applyFont="1" applyBorder="1" applyAlignment="1">
      <alignment horizontal="center" vertical="top" wrapText="1"/>
    </xf>
    <xf numFmtId="0" fontId="62" fillId="0" borderId="4" xfId="0" applyFont="1" applyBorder="1" applyAlignment="1">
      <alignment horizontal="center" vertical="top" wrapText="1"/>
    </xf>
    <xf numFmtId="0" fontId="42" fillId="0" borderId="4" xfId="0" applyFont="1" applyBorder="1" applyAlignment="1">
      <alignment horizontal="center" vertical="top" wrapText="1"/>
    </xf>
    <xf numFmtId="0" fontId="40" fillId="0" borderId="4" xfId="0" applyFont="1" applyBorder="1" applyAlignment="1">
      <alignment horizontal="center" vertical="top" wrapText="1"/>
    </xf>
    <xf numFmtId="0" fontId="63" fillId="0" borderId="4" xfId="0" applyFont="1" applyBorder="1" applyAlignment="1">
      <alignment horizontal="center" vertical="top" wrapText="1"/>
    </xf>
    <xf numFmtId="0" fontId="45" fillId="0" borderId="4" xfId="0" applyFont="1" applyBorder="1" applyAlignment="1" applyProtection="1">
      <alignment horizontal="center" vertical="top" wrapText="1"/>
      <protection locked="0"/>
    </xf>
    <xf numFmtId="0" fontId="45" fillId="0" borderId="4" xfId="0" applyFont="1" applyBorder="1" applyAlignment="1" applyProtection="1">
      <alignment horizontal="center" vertical="center" wrapText="1"/>
      <protection locked="0"/>
    </xf>
    <xf numFmtId="0" fontId="61" fillId="0" borderId="4" xfId="0" applyFont="1" applyBorder="1" applyAlignment="1" applyProtection="1">
      <alignment horizontal="center" vertical="top" wrapText="1"/>
      <protection locked="0"/>
    </xf>
    <xf numFmtId="0" fontId="68" fillId="0" borderId="4" xfId="0" applyFont="1" applyBorder="1" applyAlignment="1" applyProtection="1">
      <alignment horizontal="center" vertical="top" wrapText="1"/>
      <protection locked="0"/>
    </xf>
    <xf numFmtId="0" fontId="53" fillId="0" borderId="4" xfId="0" applyFont="1" applyBorder="1" applyAlignment="1" applyProtection="1">
      <alignment horizontal="center" vertical="top" wrapText="1"/>
      <protection locked="0"/>
    </xf>
    <xf numFmtId="0" fontId="45" fillId="0" borderId="4" xfId="0" applyFont="1" applyBorder="1" applyAlignment="1" applyProtection="1">
      <alignment horizontal="left" vertical="top" wrapText="1"/>
      <protection locked="0"/>
    </xf>
    <xf numFmtId="0" fontId="68" fillId="0" borderId="4" xfId="0" applyFont="1" applyBorder="1" applyAlignment="1" applyProtection="1">
      <alignment horizontal="left" vertical="top" wrapText="1"/>
      <protection locked="0"/>
    </xf>
    <xf numFmtId="0" fontId="53" fillId="0" borderId="4" xfId="0" applyFont="1" applyBorder="1" applyAlignment="1" applyProtection="1">
      <alignment horizontal="left" vertical="top" wrapText="1"/>
      <protection locked="0"/>
    </xf>
    <xf numFmtId="0" fontId="46" fillId="0" borderId="4" xfId="0" applyFont="1" applyBorder="1" applyAlignment="1" applyProtection="1">
      <alignment horizontal="left" vertical="top" wrapText="1"/>
      <protection hidden="1"/>
    </xf>
    <xf numFmtId="0" fontId="46" fillId="0" borderId="4" xfId="0" applyFont="1" applyBorder="1" applyAlignment="1" applyProtection="1">
      <alignment horizontal="center" vertical="center" wrapText="1"/>
      <protection hidden="1"/>
    </xf>
    <xf numFmtId="0" fontId="60" fillId="0" borderId="4" xfId="0" applyFont="1" applyBorder="1" applyAlignment="1" applyProtection="1">
      <alignment horizontal="center" vertical="top" wrapText="1"/>
      <protection hidden="1"/>
    </xf>
    <xf numFmtId="0" fontId="67" fillId="0" borderId="4" xfId="0" applyFont="1" applyBorder="1" applyAlignment="1" applyProtection="1">
      <alignment horizontal="left" vertical="top" wrapText="1"/>
      <protection hidden="1"/>
    </xf>
    <xf numFmtId="0" fontId="52" fillId="0" borderId="4" xfId="0" applyFont="1" applyBorder="1" applyAlignment="1" applyProtection="1">
      <alignment horizontal="left" vertical="top" wrapText="1"/>
      <protection hidden="1"/>
    </xf>
    <xf numFmtId="0" fontId="48" fillId="6" borderId="4" xfId="0" applyFont="1" applyFill="1" applyBorder="1" applyAlignment="1">
      <alignment horizontal="center" vertical="center"/>
    </xf>
    <xf numFmtId="0" fontId="48" fillId="6" borderId="4" xfId="0" applyFont="1" applyFill="1" applyBorder="1" applyAlignment="1">
      <alignment horizontal="center" vertical="top"/>
    </xf>
    <xf numFmtId="0" fontId="62" fillId="6" borderId="4" xfId="0" applyFont="1" applyFill="1" applyBorder="1" applyAlignment="1">
      <alignment horizontal="center" vertical="top" wrapText="1"/>
    </xf>
    <xf numFmtId="0" fontId="47" fillId="6" borderId="4" xfId="0" applyFont="1" applyFill="1" applyBorder="1" applyAlignment="1">
      <alignment horizontal="center" vertical="top"/>
    </xf>
    <xf numFmtId="9" fontId="49" fillId="4" borderId="4" xfId="0" applyNumberFormat="1" applyFont="1" applyFill="1" applyBorder="1" applyAlignment="1">
      <alignment horizontal="center" vertical="center"/>
    </xf>
    <xf numFmtId="0" fontId="49" fillId="4" borderId="4" xfId="0" applyFont="1" applyFill="1" applyBorder="1" applyAlignment="1">
      <alignment horizontal="center" vertical="center"/>
    </xf>
    <xf numFmtId="0" fontId="66" fillId="4" borderId="4" xfId="0" applyFont="1" applyFill="1" applyBorder="1" applyAlignment="1">
      <alignment horizontal="center" vertical="center" wrapText="1"/>
    </xf>
    <xf numFmtId="0" fontId="50" fillId="4" borderId="4" xfId="0" applyFont="1" applyFill="1" applyBorder="1" applyAlignment="1">
      <alignment horizontal="center" vertical="center"/>
    </xf>
    <xf numFmtId="0" fontId="40" fillId="9" borderId="4" xfId="0" applyFont="1" applyFill="1" applyBorder="1" applyAlignment="1">
      <alignment horizontal="center" vertical="center" wrapText="1"/>
    </xf>
    <xf numFmtId="0" fontId="63" fillId="9" borderId="4" xfId="0" applyFont="1" applyFill="1" applyBorder="1" applyAlignment="1">
      <alignment horizontal="center" vertical="center" wrapText="1"/>
    </xf>
    <xf numFmtId="0" fontId="51" fillId="9" borderId="4" xfId="0" applyFont="1" applyFill="1" applyBorder="1" applyAlignment="1">
      <alignment horizontal="center" vertical="center" wrapText="1"/>
    </xf>
    <xf numFmtId="0" fontId="37" fillId="0" borderId="0" xfId="0" applyFont="1" applyAlignment="1">
      <alignment horizontal="center" vertical="top" wrapText="1"/>
    </xf>
    <xf numFmtId="0" fontId="51" fillId="0" borderId="0" xfId="0" applyFont="1" applyAlignment="1">
      <alignment horizontal="center" vertical="top" wrapText="1"/>
    </xf>
    <xf numFmtId="0" fontId="43" fillId="0" borderId="4" xfId="0" applyFont="1" applyBorder="1" applyAlignment="1" applyProtection="1">
      <alignment horizontal="center" vertical="top" wrapText="1"/>
      <protection hidden="1"/>
    </xf>
    <xf numFmtId="0" fontId="43" fillId="0" borderId="4" xfId="0" applyFont="1" applyBorder="1" applyAlignment="1" applyProtection="1">
      <alignment horizontal="center" vertical="center" wrapText="1"/>
      <protection hidden="1"/>
    </xf>
    <xf numFmtId="0" fontId="59" fillId="0" borderId="4" xfId="0" applyFont="1" applyBorder="1" applyAlignment="1" applyProtection="1">
      <alignment horizontal="center" vertical="top" wrapText="1"/>
      <protection hidden="1"/>
    </xf>
    <xf numFmtId="0" fontId="64" fillId="0" borderId="4" xfId="0" applyFont="1" applyBorder="1" applyAlignment="1" applyProtection="1">
      <alignment horizontal="center" vertical="top" wrapText="1"/>
      <protection hidden="1"/>
    </xf>
    <xf numFmtId="0" fontId="44" fillId="0" borderId="4" xfId="0" applyFont="1" applyBorder="1" applyAlignment="1" applyProtection="1">
      <alignment horizontal="center" vertical="top" wrapText="1"/>
      <protection hidden="1"/>
    </xf>
    <xf numFmtId="0" fontId="55" fillId="6" borderId="4" xfId="0" applyFont="1" applyFill="1" applyBorder="1" applyAlignment="1">
      <alignment horizontal="left" vertical="center" wrapText="1"/>
    </xf>
    <xf numFmtId="0" fontId="56" fillId="0" borderId="4" xfId="0" applyFont="1" applyBorder="1" applyAlignment="1" applyProtection="1">
      <alignment horizontal="center" vertical="top" wrapText="1"/>
      <protection locked="0"/>
    </xf>
    <xf numFmtId="0" fontId="56" fillId="0" borderId="4" xfId="0" applyFont="1" applyBorder="1" applyAlignment="1" applyProtection="1">
      <alignment horizontal="center" vertical="center" wrapText="1"/>
      <protection locked="0"/>
    </xf>
    <xf numFmtId="0" fontId="65" fillId="0" borderId="4" xfId="0" applyFont="1" applyBorder="1" applyAlignment="1" applyProtection="1">
      <alignment horizontal="center" vertical="top" wrapText="1"/>
      <protection locked="0"/>
    </xf>
    <xf numFmtId="0" fontId="57" fillId="0" borderId="4" xfId="0" applyFont="1" applyBorder="1" applyAlignment="1" applyProtection="1">
      <alignment horizontal="center" vertical="top" wrapText="1"/>
      <protection locked="0"/>
    </xf>
    <xf numFmtId="0" fontId="54" fillId="0" borderId="4" xfId="0" applyFont="1" applyBorder="1" applyAlignment="1" applyProtection="1">
      <alignment horizontal="left" vertical="center" wrapText="1"/>
      <protection hidden="1"/>
    </xf>
    <xf numFmtId="0" fontId="47" fillId="9" borderId="4" xfId="0" applyFont="1" applyFill="1" applyBorder="1" applyAlignment="1" applyProtection="1">
      <alignment horizontal="center" vertical="center" wrapText="1"/>
      <protection hidden="1"/>
    </xf>
    <xf numFmtId="0" fontId="48" fillId="9" borderId="4" xfId="0" applyFont="1" applyFill="1" applyBorder="1" applyAlignment="1" applyProtection="1">
      <alignment horizontal="center" vertical="center" wrapText="1"/>
      <protection hidden="1"/>
    </xf>
    <xf numFmtId="0" fontId="62" fillId="9" borderId="4" xfId="0" applyFont="1" applyFill="1" applyBorder="1" applyAlignment="1" applyProtection="1">
      <alignment horizontal="center" vertical="center" wrapText="1"/>
      <protection hidden="1"/>
    </xf>
    <xf numFmtId="0" fontId="40" fillId="6" borderId="4" xfId="0" applyFont="1" applyFill="1" applyBorder="1" applyAlignment="1">
      <alignment horizontal="center" vertical="top" wrapText="1"/>
    </xf>
    <xf numFmtId="0" fontId="4" fillId="0" borderId="4" xfId="0" applyFont="1" applyBorder="1" applyAlignment="1">
      <alignment horizontal="center" vertical="center" wrapText="1"/>
    </xf>
    <xf numFmtId="0" fontId="69" fillId="0" borderId="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6"/>
  <sheetViews>
    <sheetView topLeftCell="A19" zoomScale="98" zoomScaleNormal="98" zoomScaleSheetLayoutView="82" workbookViewId="0">
      <selection activeCell="F13" sqref="F13"/>
    </sheetView>
  </sheetViews>
  <sheetFormatPr defaultColWidth="9.1796875" defaultRowHeight="14" x14ac:dyDescent="0.3"/>
  <cols>
    <col min="1" max="1" width="13.1796875" style="2" customWidth="1"/>
    <col min="2" max="2" width="27" style="33" customWidth="1"/>
    <col min="3" max="3" width="30.453125" style="33" customWidth="1"/>
    <col min="4" max="4" width="16.54296875" style="104" customWidth="1"/>
    <col min="5" max="5" width="50.453125" style="33" customWidth="1"/>
    <col min="6" max="6" width="41.453125" style="33" customWidth="1"/>
    <col min="7" max="7" width="33.453125" style="34" customWidth="1"/>
    <col min="8" max="8" width="13.1796875" style="34" hidden="1" customWidth="1"/>
    <col min="9" max="9" width="20.453125" style="2" customWidth="1"/>
    <col min="10" max="10" width="28.81640625" style="2" customWidth="1"/>
    <col min="11" max="11" width="12.453125" style="2" customWidth="1"/>
    <col min="12" max="16384" width="9.1796875" style="2"/>
  </cols>
  <sheetData>
    <row r="1" spans="1:12" ht="22.5" x14ac:dyDescent="0.3">
      <c r="A1" s="188" t="s">
        <v>0</v>
      </c>
      <c r="B1" s="189"/>
      <c r="C1" s="189"/>
      <c r="D1" s="189"/>
      <c r="E1" s="189"/>
      <c r="F1" s="189"/>
      <c r="G1" s="190"/>
      <c r="H1" s="1"/>
    </row>
    <row r="2" spans="1:12" ht="22.5" x14ac:dyDescent="0.3">
      <c r="A2" s="188" t="s">
        <v>1</v>
      </c>
      <c r="B2" s="189"/>
      <c r="C2" s="189"/>
      <c r="D2" s="189"/>
      <c r="E2" s="189"/>
      <c r="F2" s="189"/>
      <c r="G2" s="190"/>
      <c r="H2" s="1"/>
    </row>
    <row r="3" spans="1:12" ht="35" x14ac:dyDescent="0.3">
      <c r="A3" s="3" t="s">
        <v>2</v>
      </c>
      <c r="B3" s="4" t="s">
        <v>3</v>
      </c>
      <c r="C3" s="4" t="s">
        <v>4</v>
      </c>
      <c r="D3" s="5" t="s">
        <v>5</v>
      </c>
      <c r="E3" s="4" t="s">
        <v>6</v>
      </c>
      <c r="F3" s="4" t="s">
        <v>7</v>
      </c>
      <c r="G3" s="5" t="s">
        <v>8</v>
      </c>
      <c r="H3" s="1"/>
    </row>
    <row r="4" spans="1:12" ht="17.5" x14ac:dyDescent="0.3">
      <c r="A4" s="191" t="s">
        <v>9</v>
      </c>
      <c r="B4" s="191"/>
      <c r="C4" s="191"/>
      <c r="D4" s="191"/>
      <c r="E4" s="191"/>
      <c r="F4" s="191"/>
      <c r="G4" s="191"/>
      <c r="H4" s="6"/>
      <c r="I4" s="7"/>
    </row>
    <row r="5" spans="1:12" ht="22.5" customHeight="1" x14ac:dyDescent="0.3">
      <c r="A5" s="8" t="s">
        <v>10</v>
      </c>
      <c r="B5" s="177" t="s">
        <v>11</v>
      </c>
      <c r="C5" s="177"/>
      <c r="D5" s="177"/>
      <c r="E5" s="177"/>
      <c r="F5" s="177"/>
      <c r="G5" s="177"/>
      <c r="H5" s="9">
        <f>9+6</f>
        <v>15</v>
      </c>
      <c r="I5" s="10"/>
    </row>
    <row r="6" spans="1:12" ht="77.25" customHeight="1" x14ac:dyDescent="0.3">
      <c r="A6" s="8" t="s">
        <v>12</v>
      </c>
      <c r="B6" s="11" t="s">
        <v>13</v>
      </c>
      <c r="C6" s="12" t="s">
        <v>14</v>
      </c>
      <c r="D6" s="13" t="s">
        <v>15</v>
      </c>
      <c r="E6" s="14" t="s">
        <v>16</v>
      </c>
      <c r="F6" s="14"/>
      <c r="G6" s="15"/>
      <c r="H6" s="16"/>
      <c r="I6" s="17"/>
    </row>
    <row r="7" spans="1:12" ht="117.75" customHeight="1" x14ac:dyDescent="0.3">
      <c r="A7" s="8"/>
      <c r="B7" s="11"/>
      <c r="C7" s="12" t="s">
        <v>17</v>
      </c>
      <c r="D7" s="13" t="s">
        <v>18</v>
      </c>
      <c r="E7" s="14" t="s">
        <v>19</v>
      </c>
      <c r="F7" s="14"/>
      <c r="G7" s="18"/>
      <c r="H7" s="19"/>
      <c r="I7" s="20"/>
    </row>
    <row r="8" spans="1:12" ht="135.75" customHeight="1" x14ac:dyDescent="0.3">
      <c r="A8" s="8"/>
      <c r="B8" s="11"/>
      <c r="C8" s="12" t="s">
        <v>20</v>
      </c>
      <c r="D8" s="13" t="s">
        <v>21</v>
      </c>
      <c r="E8" s="14" t="s">
        <v>22</v>
      </c>
      <c r="F8" s="14"/>
      <c r="G8" s="18"/>
      <c r="H8" s="19"/>
      <c r="I8" s="20"/>
      <c r="L8" s="2" t="s">
        <v>23</v>
      </c>
    </row>
    <row r="9" spans="1:12" ht="72.75" customHeight="1" x14ac:dyDescent="0.3">
      <c r="A9" s="8"/>
      <c r="B9" s="11"/>
      <c r="C9" s="11" t="s">
        <v>24</v>
      </c>
      <c r="D9" s="13" t="s">
        <v>21</v>
      </c>
      <c r="E9" s="14" t="s">
        <v>25</v>
      </c>
      <c r="F9" s="14"/>
      <c r="G9" s="18"/>
      <c r="H9" s="19"/>
      <c r="I9" s="20"/>
    </row>
    <row r="10" spans="1:12" ht="63" customHeight="1" x14ac:dyDescent="0.3">
      <c r="A10" s="8" t="s">
        <v>26</v>
      </c>
      <c r="B10" s="12" t="s">
        <v>27</v>
      </c>
      <c r="C10" s="12" t="s">
        <v>28</v>
      </c>
      <c r="D10" s="21" t="s">
        <v>29</v>
      </c>
      <c r="E10" s="12" t="s">
        <v>30</v>
      </c>
      <c r="F10" s="12"/>
      <c r="G10" s="15"/>
      <c r="H10" s="1"/>
    </row>
    <row r="11" spans="1:12" ht="42" x14ac:dyDescent="0.3">
      <c r="A11" s="8"/>
      <c r="B11" s="15"/>
      <c r="C11" s="12" t="s">
        <v>31</v>
      </c>
      <c r="D11" s="21" t="s">
        <v>32</v>
      </c>
      <c r="E11" s="12" t="s">
        <v>33</v>
      </c>
      <c r="F11" s="12"/>
      <c r="G11" s="15"/>
      <c r="H11" s="1"/>
    </row>
    <row r="12" spans="1:12" ht="121.5" customHeight="1" x14ac:dyDescent="0.3">
      <c r="A12" s="8"/>
      <c r="B12" s="15"/>
      <c r="C12" s="12" t="s">
        <v>34</v>
      </c>
      <c r="D12" s="21" t="s">
        <v>35</v>
      </c>
      <c r="E12" s="14" t="s">
        <v>36</v>
      </c>
      <c r="F12" s="109" t="s">
        <v>1012</v>
      </c>
      <c r="G12" s="15"/>
      <c r="H12" s="1"/>
    </row>
    <row r="13" spans="1:12" s="22" customFormat="1" ht="77.150000000000006" customHeight="1" x14ac:dyDescent="0.35">
      <c r="A13" s="8" t="s">
        <v>37</v>
      </c>
      <c r="B13" s="12" t="s">
        <v>38</v>
      </c>
      <c r="C13" s="12" t="s">
        <v>39</v>
      </c>
      <c r="D13" s="21" t="s">
        <v>40</v>
      </c>
      <c r="E13" s="12" t="s">
        <v>41</v>
      </c>
      <c r="F13" s="12"/>
      <c r="G13" s="15"/>
      <c r="H13" s="1"/>
    </row>
    <row r="14" spans="1:12" s="22" customFormat="1" ht="134.25" customHeight="1" x14ac:dyDescent="0.35">
      <c r="A14" s="8"/>
      <c r="B14" s="12"/>
      <c r="C14" s="12" t="s">
        <v>42</v>
      </c>
      <c r="D14" s="21" t="s">
        <v>40</v>
      </c>
      <c r="E14" s="14" t="s">
        <v>43</v>
      </c>
      <c r="F14" s="14"/>
      <c r="G14" s="15"/>
      <c r="H14" s="1"/>
    </row>
    <row r="15" spans="1:12" ht="150.75" customHeight="1" x14ac:dyDescent="0.3">
      <c r="A15" s="8"/>
      <c r="B15" s="12"/>
      <c r="C15" s="23" t="s">
        <v>44</v>
      </c>
      <c r="D15" s="24" t="s">
        <v>45</v>
      </c>
      <c r="E15" s="25" t="s">
        <v>46</v>
      </c>
      <c r="F15" s="23"/>
      <c r="G15" s="15"/>
      <c r="H15" s="1"/>
    </row>
    <row r="16" spans="1:12" ht="30" x14ac:dyDescent="0.3">
      <c r="A16" s="8" t="s">
        <v>47</v>
      </c>
      <c r="B16" s="178" t="s">
        <v>48</v>
      </c>
      <c r="C16" s="178"/>
      <c r="D16" s="178"/>
      <c r="E16" s="178"/>
      <c r="F16" s="178"/>
      <c r="G16" s="178"/>
      <c r="H16" s="1"/>
    </row>
    <row r="17" spans="1:8" ht="79.5" customHeight="1" x14ac:dyDescent="0.3">
      <c r="A17" s="8" t="s">
        <v>49</v>
      </c>
      <c r="B17" s="12" t="s">
        <v>50</v>
      </c>
      <c r="C17" s="12" t="s">
        <v>51</v>
      </c>
      <c r="D17" s="21" t="s">
        <v>52</v>
      </c>
      <c r="E17" s="12" t="s">
        <v>53</v>
      </c>
      <c r="F17" s="12"/>
      <c r="G17" s="15"/>
      <c r="H17" s="1"/>
    </row>
    <row r="18" spans="1:8" ht="84.75" customHeight="1" x14ac:dyDescent="0.3">
      <c r="A18" s="8"/>
      <c r="B18" s="12"/>
      <c r="C18" s="12" t="s">
        <v>54</v>
      </c>
      <c r="D18" s="21" t="s">
        <v>55</v>
      </c>
      <c r="E18" s="12" t="s">
        <v>56</v>
      </c>
      <c r="F18" s="12"/>
      <c r="G18" s="15"/>
      <c r="H18" s="1"/>
    </row>
    <row r="19" spans="1:8" ht="86.25" customHeight="1" x14ac:dyDescent="0.3">
      <c r="A19" s="8" t="s">
        <v>57</v>
      </c>
      <c r="B19" s="12" t="s">
        <v>58</v>
      </c>
      <c r="C19" s="12" t="s">
        <v>59</v>
      </c>
      <c r="D19" s="21" t="s">
        <v>55</v>
      </c>
      <c r="E19" s="12" t="s">
        <v>60</v>
      </c>
      <c r="F19" s="12"/>
      <c r="G19" s="15"/>
      <c r="H19" s="1"/>
    </row>
    <row r="20" spans="1:8" ht="84" customHeight="1" x14ac:dyDescent="0.3">
      <c r="A20" s="8"/>
      <c r="B20" s="12"/>
      <c r="C20" s="12" t="s">
        <v>61</v>
      </c>
      <c r="D20" s="21" t="s">
        <v>55</v>
      </c>
      <c r="E20" s="12" t="s">
        <v>62</v>
      </c>
      <c r="F20" s="12"/>
      <c r="G20" s="26"/>
      <c r="H20" s="1"/>
    </row>
    <row r="21" spans="1:8" ht="92.25" customHeight="1" x14ac:dyDescent="0.3">
      <c r="A21" s="8" t="s">
        <v>63</v>
      </c>
      <c r="B21" s="12" t="s">
        <v>64</v>
      </c>
      <c r="C21" s="12" t="s">
        <v>65</v>
      </c>
      <c r="D21" s="21" t="s">
        <v>55</v>
      </c>
      <c r="E21" s="12" t="s">
        <v>66</v>
      </c>
      <c r="F21" s="12"/>
      <c r="G21" s="15"/>
      <c r="H21" s="1"/>
    </row>
    <row r="22" spans="1:8" ht="39.75" customHeight="1" x14ac:dyDescent="0.3">
      <c r="A22" s="8"/>
      <c r="B22" s="12"/>
      <c r="C22" s="12" t="s">
        <v>67</v>
      </c>
      <c r="D22" s="21" t="s">
        <v>55</v>
      </c>
      <c r="E22" s="12" t="s">
        <v>68</v>
      </c>
      <c r="F22" s="109" t="s">
        <v>1013</v>
      </c>
      <c r="G22" s="12"/>
      <c r="H22" s="1"/>
    </row>
    <row r="23" spans="1:8" x14ac:dyDescent="0.3">
      <c r="A23" s="187" t="s">
        <v>69</v>
      </c>
      <c r="B23" s="187"/>
      <c r="C23" s="187"/>
      <c r="D23" s="187"/>
      <c r="E23" s="187"/>
      <c r="F23" s="187"/>
      <c r="G23" s="187"/>
      <c r="H23" s="1"/>
    </row>
    <row r="24" spans="1:8" ht="19.5" customHeight="1" x14ac:dyDescent="0.3">
      <c r="A24" s="8" t="s">
        <v>70</v>
      </c>
      <c r="B24" s="178" t="s">
        <v>71</v>
      </c>
      <c r="C24" s="178"/>
      <c r="D24" s="178"/>
      <c r="E24" s="178"/>
      <c r="F24" s="178"/>
      <c r="G24" s="178"/>
      <c r="H24" s="1">
        <f>7+10</f>
        <v>17</v>
      </c>
    </row>
    <row r="25" spans="1:8" ht="54" customHeight="1" x14ac:dyDescent="0.3">
      <c r="A25" s="8" t="s">
        <v>72</v>
      </c>
      <c r="B25" s="11" t="s">
        <v>73</v>
      </c>
      <c r="C25" s="11" t="s">
        <v>74</v>
      </c>
      <c r="D25" s="21" t="s">
        <v>75</v>
      </c>
      <c r="E25" s="11" t="s">
        <v>76</v>
      </c>
      <c r="F25" s="11"/>
      <c r="G25" s="27"/>
      <c r="H25" s="1"/>
    </row>
    <row r="26" spans="1:8" ht="61.5" customHeight="1" x14ac:dyDescent="0.3">
      <c r="A26" s="8"/>
      <c r="B26" s="11"/>
      <c r="C26" s="12" t="s">
        <v>77</v>
      </c>
      <c r="D26" s="21" t="s">
        <v>75</v>
      </c>
      <c r="E26" s="12" t="s">
        <v>78</v>
      </c>
      <c r="F26" s="12"/>
      <c r="G26" s="15"/>
      <c r="H26" s="1"/>
    </row>
    <row r="27" spans="1:8" ht="54" customHeight="1" x14ac:dyDescent="0.3">
      <c r="A27" s="8"/>
      <c r="B27" s="12"/>
      <c r="C27" s="28" t="s">
        <v>79</v>
      </c>
      <c r="D27" s="21" t="s">
        <v>80</v>
      </c>
      <c r="E27" s="12" t="s">
        <v>81</v>
      </c>
      <c r="F27" s="28"/>
      <c r="G27" s="15"/>
      <c r="H27" s="1"/>
    </row>
    <row r="28" spans="1:8" ht="54" customHeight="1" x14ac:dyDescent="0.3">
      <c r="A28" s="8"/>
      <c r="B28" s="12"/>
      <c r="C28" s="29" t="s">
        <v>82</v>
      </c>
      <c r="D28" s="30" t="s">
        <v>75</v>
      </c>
      <c r="E28" s="31" t="s">
        <v>83</v>
      </c>
      <c r="F28" s="31"/>
      <c r="G28" s="15"/>
      <c r="H28" s="1"/>
    </row>
    <row r="29" spans="1:8" ht="84.75" customHeight="1" x14ac:dyDescent="0.3">
      <c r="A29" s="8" t="s">
        <v>84</v>
      </c>
      <c r="B29" s="11" t="s">
        <v>85</v>
      </c>
      <c r="C29" s="11" t="s">
        <v>86</v>
      </c>
      <c r="D29" s="21" t="s">
        <v>87</v>
      </c>
      <c r="E29" s="11" t="s">
        <v>88</v>
      </c>
      <c r="F29" s="11"/>
      <c r="G29" s="18"/>
      <c r="H29" s="1"/>
    </row>
    <row r="30" spans="1:8" ht="62.25" customHeight="1" x14ac:dyDescent="0.3">
      <c r="A30" s="8"/>
      <c r="B30" s="12"/>
      <c r="C30" s="32" t="s">
        <v>89</v>
      </c>
      <c r="D30" s="21" t="s">
        <v>87</v>
      </c>
      <c r="E30" s="12" t="s">
        <v>90</v>
      </c>
      <c r="F30" s="12"/>
      <c r="G30" s="15"/>
      <c r="H30" s="1"/>
    </row>
    <row r="31" spans="1:8" ht="36" customHeight="1" x14ac:dyDescent="0.3">
      <c r="A31" s="8"/>
      <c r="B31" s="12"/>
      <c r="C31" s="11" t="s">
        <v>91</v>
      </c>
      <c r="D31" s="21" t="s">
        <v>75</v>
      </c>
      <c r="E31" s="12" t="s">
        <v>92</v>
      </c>
      <c r="F31" s="12"/>
      <c r="G31" s="15"/>
      <c r="H31" s="1"/>
    </row>
    <row r="32" spans="1:8" ht="63.75" customHeight="1" x14ac:dyDescent="0.3">
      <c r="A32" s="8" t="s">
        <v>93</v>
      </c>
      <c r="B32" s="11" t="s">
        <v>94</v>
      </c>
      <c r="C32" s="11" t="s">
        <v>95</v>
      </c>
      <c r="D32" s="21" t="s">
        <v>96</v>
      </c>
      <c r="E32" s="33" t="s">
        <v>97</v>
      </c>
      <c r="G32" s="18"/>
      <c r="H32" s="1"/>
    </row>
    <row r="33" spans="1:10" ht="33" customHeight="1" x14ac:dyDescent="0.3">
      <c r="A33" s="8"/>
      <c r="B33" s="11"/>
      <c r="C33" s="33" t="s">
        <v>98</v>
      </c>
      <c r="D33" s="21" t="s">
        <v>99</v>
      </c>
      <c r="E33" s="11" t="s">
        <v>100</v>
      </c>
      <c r="F33" s="11"/>
      <c r="G33" s="18"/>
      <c r="H33" s="1"/>
    </row>
    <row r="34" spans="1:10" ht="27.75" customHeight="1" x14ac:dyDescent="0.3">
      <c r="A34" s="8" t="s">
        <v>101</v>
      </c>
      <c r="B34" s="177" t="s">
        <v>102</v>
      </c>
      <c r="C34" s="177"/>
      <c r="D34" s="177"/>
      <c r="E34" s="177"/>
      <c r="F34" s="177"/>
      <c r="G34" s="177"/>
      <c r="H34" s="1"/>
    </row>
    <row r="35" spans="1:10" ht="82.5" customHeight="1" x14ac:dyDescent="0.3">
      <c r="A35" s="8" t="s">
        <v>103</v>
      </c>
      <c r="B35" s="12" t="s">
        <v>104</v>
      </c>
      <c r="C35" s="12" t="s">
        <v>105</v>
      </c>
      <c r="D35" s="21" t="s">
        <v>75</v>
      </c>
      <c r="E35" s="12" t="s">
        <v>106</v>
      </c>
      <c r="F35" s="12"/>
      <c r="G35" s="15"/>
      <c r="H35" s="1"/>
    </row>
    <row r="36" spans="1:10" ht="33.75" customHeight="1" x14ac:dyDescent="0.3">
      <c r="A36" s="8"/>
      <c r="B36" s="12"/>
      <c r="C36" s="12" t="s">
        <v>107</v>
      </c>
      <c r="D36" s="21" t="s">
        <v>75</v>
      </c>
      <c r="E36" s="12"/>
      <c r="F36" s="12"/>
      <c r="G36" s="15"/>
      <c r="H36" s="1"/>
    </row>
    <row r="37" spans="1:10" ht="39" customHeight="1" x14ac:dyDescent="0.3">
      <c r="A37" s="8"/>
      <c r="B37" s="12"/>
      <c r="C37" s="12" t="s">
        <v>108</v>
      </c>
      <c r="D37" s="21" t="s">
        <v>109</v>
      </c>
      <c r="E37" s="12"/>
      <c r="F37" s="12"/>
      <c r="G37" s="15"/>
      <c r="H37" s="1"/>
    </row>
    <row r="38" spans="1:10" ht="48.75" customHeight="1" x14ac:dyDescent="0.3">
      <c r="A38" s="8"/>
      <c r="B38" s="12"/>
      <c r="C38" s="14" t="s">
        <v>110</v>
      </c>
      <c r="D38" s="13" t="s">
        <v>109</v>
      </c>
      <c r="E38" s="12"/>
      <c r="F38" s="12"/>
      <c r="G38" s="15"/>
      <c r="H38" s="1"/>
    </row>
    <row r="39" spans="1:10" ht="48" customHeight="1" x14ac:dyDescent="0.3">
      <c r="A39" s="8"/>
      <c r="B39" s="12"/>
      <c r="C39" s="12" t="s">
        <v>111</v>
      </c>
      <c r="D39" s="21" t="s">
        <v>55</v>
      </c>
      <c r="E39" s="12"/>
      <c r="F39" s="12"/>
      <c r="G39" s="15"/>
      <c r="H39" s="1"/>
      <c r="I39" s="34"/>
      <c r="J39" s="33"/>
    </row>
    <row r="40" spans="1:10" ht="48" customHeight="1" x14ac:dyDescent="0.3">
      <c r="A40" s="8"/>
      <c r="B40" s="12"/>
      <c r="C40" s="12" t="s">
        <v>112</v>
      </c>
      <c r="D40" s="21" t="s">
        <v>75</v>
      </c>
      <c r="E40" s="12" t="s">
        <v>113</v>
      </c>
      <c r="F40" s="12"/>
      <c r="G40" s="15"/>
      <c r="H40" s="1"/>
      <c r="I40" s="34"/>
      <c r="J40" s="33"/>
    </row>
    <row r="41" spans="1:10" ht="39" customHeight="1" x14ac:dyDescent="0.3">
      <c r="A41" s="8"/>
      <c r="B41" s="12"/>
      <c r="C41" s="12" t="s">
        <v>114</v>
      </c>
      <c r="D41" s="21" t="s">
        <v>115</v>
      </c>
      <c r="E41" s="12" t="s">
        <v>116</v>
      </c>
      <c r="F41" s="12"/>
      <c r="G41" s="15"/>
      <c r="H41" s="1"/>
      <c r="I41" s="34"/>
      <c r="J41" s="33"/>
    </row>
    <row r="42" spans="1:10" ht="39.75" customHeight="1" x14ac:dyDescent="0.3">
      <c r="A42" s="8"/>
      <c r="B42" s="12"/>
      <c r="C42" s="12" t="s">
        <v>117</v>
      </c>
      <c r="D42" s="21" t="s">
        <v>118</v>
      </c>
      <c r="E42" s="12"/>
      <c r="F42" s="12"/>
      <c r="G42" s="15"/>
      <c r="H42" s="1"/>
    </row>
    <row r="43" spans="1:10" ht="74.25" customHeight="1" x14ac:dyDescent="0.3">
      <c r="A43" s="8" t="s">
        <v>119</v>
      </c>
      <c r="B43" s="12" t="s">
        <v>120</v>
      </c>
      <c r="C43" s="12" t="s">
        <v>121</v>
      </c>
      <c r="D43" s="21" t="s">
        <v>18</v>
      </c>
      <c r="E43" s="12" t="s">
        <v>122</v>
      </c>
      <c r="F43" s="12"/>
      <c r="G43" s="15"/>
      <c r="H43" s="1"/>
    </row>
    <row r="44" spans="1:10" ht="77.25" customHeight="1" x14ac:dyDescent="0.3">
      <c r="A44" s="8"/>
      <c r="B44" s="12"/>
      <c r="C44" s="12" t="s">
        <v>123</v>
      </c>
      <c r="D44" s="21" t="s">
        <v>124</v>
      </c>
      <c r="E44" s="14" t="s">
        <v>125</v>
      </c>
      <c r="F44" s="14"/>
      <c r="G44" s="15"/>
      <c r="H44" s="1"/>
    </row>
    <row r="45" spans="1:10" ht="117.75" customHeight="1" x14ac:dyDescent="0.3">
      <c r="A45" s="8" t="s">
        <v>126</v>
      </c>
      <c r="B45" s="12" t="s">
        <v>127</v>
      </c>
      <c r="C45" s="35" t="s">
        <v>128</v>
      </c>
      <c r="D45" s="21" t="s">
        <v>129</v>
      </c>
      <c r="E45" s="12" t="s">
        <v>130</v>
      </c>
      <c r="F45" s="12"/>
      <c r="G45" s="12"/>
      <c r="H45" s="1"/>
    </row>
    <row r="46" spans="1:10" ht="97.5" customHeight="1" x14ac:dyDescent="0.3">
      <c r="A46" s="8"/>
      <c r="B46" s="12"/>
      <c r="C46" s="14" t="s">
        <v>131</v>
      </c>
      <c r="D46" s="21" t="s">
        <v>75</v>
      </c>
      <c r="E46" s="11" t="s">
        <v>132</v>
      </c>
      <c r="F46" s="11"/>
      <c r="G46" s="18"/>
      <c r="H46" s="1"/>
    </row>
    <row r="47" spans="1:10" ht="110.25" customHeight="1" x14ac:dyDescent="0.3">
      <c r="A47" s="8"/>
      <c r="B47" s="12"/>
      <c r="C47" s="14" t="s">
        <v>133</v>
      </c>
      <c r="D47" s="21" t="s">
        <v>75</v>
      </c>
      <c r="E47" s="12" t="s">
        <v>134</v>
      </c>
      <c r="F47" s="12"/>
      <c r="G47" s="18"/>
      <c r="H47" s="1"/>
    </row>
    <row r="48" spans="1:10" x14ac:dyDescent="0.3">
      <c r="A48" s="187" t="s">
        <v>135</v>
      </c>
      <c r="B48" s="187"/>
      <c r="C48" s="187"/>
      <c r="D48" s="187"/>
      <c r="E48" s="187"/>
      <c r="F48" s="187"/>
      <c r="G48" s="187"/>
      <c r="H48" s="1">
        <f>16+9+14+13</f>
        <v>52</v>
      </c>
    </row>
    <row r="49" spans="1:8" ht="15" x14ac:dyDescent="0.3">
      <c r="A49" s="8" t="s">
        <v>136</v>
      </c>
      <c r="B49" s="177" t="s">
        <v>137</v>
      </c>
      <c r="C49" s="177"/>
      <c r="D49" s="177"/>
      <c r="E49" s="177"/>
      <c r="F49" s="177"/>
      <c r="G49" s="177"/>
      <c r="H49" s="1"/>
    </row>
    <row r="50" spans="1:8" ht="87" customHeight="1" x14ac:dyDescent="0.3">
      <c r="A50" s="8" t="s">
        <v>138</v>
      </c>
      <c r="B50" s="12" t="s">
        <v>139</v>
      </c>
      <c r="C50" s="12" t="s">
        <v>140</v>
      </c>
      <c r="D50" s="21" t="s">
        <v>75</v>
      </c>
      <c r="E50" s="14" t="s">
        <v>141</v>
      </c>
      <c r="F50" s="109" t="s">
        <v>1025</v>
      </c>
      <c r="G50" s="15"/>
      <c r="H50" s="1"/>
    </row>
    <row r="51" spans="1:8" ht="57.75" customHeight="1" x14ac:dyDescent="0.3">
      <c r="A51" s="8"/>
      <c r="B51" s="12"/>
      <c r="C51" s="12" t="s">
        <v>142</v>
      </c>
      <c r="D51" s="21" t="s">
        <v>75</v>
      </c>
      <c r="E51" s="12" t="s">
        <v>143</v>
      </c>
      <c r="F51" s="12"/>
      <c r="G51" s="15"/>
      <c r="H51" s="1"/>
    </row>
    <row r="52" spans="1:8" ht="37.5" customHeight="1" x14ac:dyDescent="0.3">
      <c r="A52" s="8"/>
      <c r="B52" s="12"/>
      <c r="C52" s="12" t="s">
        <v>144</v>
      </c>
      <c r="D52" s="21" t="s">
        <v>75</v>
      </c>
      <c r="E52" s="12" t="s">
        <v>145</v>
      </c>
      <c r="F52" s="12"/>
      <c r="G52" s="15"/>
      <c r="H52" s="1"/>
    </row>
    <row r="53" spans="1:8" ht="48.75" customHeight="1" x14ac:dyDescent="0.3">
      <c r="A53" s="8"/>
      <c r="B53" s="12"/>
      <c r="C53" s="12" t="s">
        <v>146</v>
      </c>
      <c r="D53" s="21" t="s">
        <v>75</v>
      </c>
      <c r="E53" s="12" t="s">
        <v>147</v>
      </c>
      <c r="F53" s="109" t="s">
        <v>1014</v>
      </c>
      <c r="G53" s="15"/>
      <c r="H53" s="1"/>
    </row>
    <row r="54" spans="1:8" ht="34.5" customHeight="1" x14ac:dyDescent="0.3">
      <c r="A54" s="8"/>
      <c r="B54" s="12"/>
      <c r="C54" s="12" t="s">
        <v>148</v>
      </c>
      <c r="D54" s="21" t="s">
        <v>75</v>
      </c>
      <c r="E54" s="12" t="s">
        <v>149</v>
      </c>
      <c r="F54" s="12"/>
      <c r="G54" s="15"/>
      <c r="H54" s="1"/>
    </row>
    <row r="55" spans="1:8" ht="71.25" customHeight="1" x14ac:dyDescent="0.3">
      <c r="A55" s="8"/>
      <c r="B55" s="12"/>
      <c r="C55" s="12" t="s">
        <v>150</v>
      </c>
      <c r="D55" s="21" t="s">
        <v>75</v>
      </c>
      <c r="E55" s="14" t="s">
        <v>151</v>
      </c>
      <c r="F55" s="14"/>
      <c r="G55" s="26"/>
      <c r="H55" s="1"/>
    </row>
    <row r="56" spans="1:8" ht="37.5" customHeight="1" x14ac:dyDescent="0.3">
      <c r="A56" s="8"/>
      <c r="B56" s="12"/>
      <c r="C56" s="12" t="s">
        <v>152</v>
      </c>
      <c r="D56" s="21" t="s">
        <v>75</v>
      </c>
      <c r="E56" s="36" t="s">
        <v>153</v>
      </c>
      <c r="F56" s="36"/>
      <c r="G56" s="15"/>
      <c r="H56" s="1"/>
    </row>
    <row r="57" spans="1:8" ht="42.75" customHeight="1" x14ac:dyDescent="0.3">
      <c r="A57" s="8"/>
      <c r="B57" s="12"/>
      <c r="C57" s="12" t="s">
        <v>154</v>
      </c>
      <c r="D57" s="21" t="s">
        <v>75</v>
      </c>
      <c r="E57" s="12" t="s">
        <v>155</v>
      </c>
      <c r="F57" s="12"/>
      <c r="G57" s="15"/>
      <c r="H57" s="1"/>
    </row>
    <row r="58" spans="1:8" ht="185.25" customHeight="1" x14ac:dyDescent="0.3">
      <c r="A58" s="8"/>
      <c r="B58" s="12"/>
      <c r="C58" s="12" t="s">
        <v>1000</v>
      </c>
      <c r="D58" s="21" t="s">
        <v>75</v>
      </c>
      <c r="E58" s="12" t="s">
        <v>156</v>
      </c>
      <c r="F58" s="12"/>
      <c r="G58" s="15"/>
      <c r="H58" s="1"/>
    </row>
    <row r="59" spans="1:8" ht="42" x14ac:dyDescent="0.3">
      <c r="A59" s="8" t="s">
        <v>157</v>
      </c>
      <c r="B59" s="12" t="s">
        <v>158</v>
      </c>
      <c r="C59" s="12" t="s">
        <v>159</v>
      </c>
      <c r="D59" s="21" t="s">
        <v>75</v>
      </c>
      <c r="E59" s="36" t="s">
        <v>160</v>
      </c>
      <c r="F59" s="36"/>
      <c r="G59" s="15"/>
      <c r="H59" s="1"/>
    </row>
    <row r="60" spans="1:8" ht="56" x14ac:dyDescent="0.3">
      <c r="A60" s="8"/>
      <c r="B60" s="12"/>
      <c r="C60" s="105" t="s">
        <v>1002</v>
      </c>
      <c r="D60" s="106" t="s">
        <v>75</v>
      </c>
      <c r="E60" s="105" t="s">
        <v>1001</v>
      </c>
      <c r="F60" s="12"/>
      <c r="G60" s="15"/>
      <c r="H60" s="1"/>
    </row>
    <row r="61" spans="1:8" ht="57" customHeight="1" x14ac:dyDescent="0.3">
      <c r="A61" s="8"/>
      <c r="B61" s="12"/>
      <c r="C61" s="12" t="s">
        <v>161</v>
      </c>
      <c r="D61" s="21" t="s">
        <v>75</v>
      </c>
      <c r="E61" s="12" t="s">
        <v>162</v>
      </c>
      <c r="F61" s="12"/>
      <c r="G61" s="15"/>
      <c r="H61" s="1"/>
    </row>
    <row r="62" spans="1:8" ht="70" x14ac:dyDescent="0.3">
      <c r="A62" s="8" t="s">
        <v>163</v>
      </c>
      <c r="B62" s="12" t="s">
        <v>164</v>
      </c>
      <c r="C62" s="12" t="s">
        <v>165</v>
      </c>
      <c r="D62" s="21" t="s">
        <v>75</v>
      </c>
      <c r="E62" s="12" t="s">
        <v>166</v>
      </c>
      <c r="F62" s="12"/>
      <c r="G62" s="15"/>
      <c r="H62" s="1"/>
    </row>
    <row r="63" spans="1:8" ht="42" x14ac:dyDescent="0.3">
      <c r="A63" s="8"/>
      <c r="B63" s="12"/>
      <c r="C63" s="14" t="s">
        <v>167</v>
      </c>
      <c r="D63" s="21" t="s">
        <v>75</v>
      </c>
      <c r="E63" s="12"/>
      <c r="F63" s="12"/>
      <c r="G63" s="15"/>
      <c r="H63" s="1"/>
    </row>
    <row r="64" spans="1:8" ht="28" x14ac:dyDescent="0.3">
      <c r="A64" s="8"/>
      <c r="B64" s="12"/>
      <c r="C64" s="12" t="s">
        <v>168</v>
      </c>
      <c r="D64" s="21" t="s">
        <v>87</v>
      </c>
      <c r="E64" s="12"/>
      <c r="F64" s="12"/>
      <c r="G64" s="15"/>
      <c r="H64" s="1"/>
    </row>
    <row r="65" spans="1:8" ht="15.75" customHeight="1" x14ac:dyDescent="0.3">
      <c r="A65" s="8" t="s">
        <v>169</v>
      </c>
      <c r="B65" s="177" t="s">
        <v>170</v>
      </c>
      <c r="C65" s="177"/>
      <c r="D65" s="177"/>
      <c r="E65" s="177"/>
      <c r="F65" s="177"/>
      <c r="G65" s="177"/>
      <c r="H65" s="1"/>
    </row>
    <row r="66" spans="1:8" ht="60.75" customHeight="1" x14ac:dyDescent="0.3">
      <c r="A66" s="8" t="s">
        <v>171</v>
      </c>
      <c r="B66" s="12" t="s">
        <v>172</v>
      </c>
      <c r="C66" s="32" t="s">
        <v>173</v>
      </c>
      <c r="D66" s="21" t="s">
        <v>75</v>
      </c>
      <c r="E66" s="32" t="s">
        <v>174</v>
      </c>
      <c r="F66" s="32"/>
      <c r="G66" s="15"/>
      <c r="H66" s="1"/>
    </row>
    <row r="67" spans="1:8" ht="33" customHeight="1" x14ac:dyDescent="0.3">
      <c r="A67" s="8"/>
      <c r="B67" s="12"/>
      <c r="C67" s="29" t="s">
        <v>175</v>
      </c>
      <c r="D67" s="21" t="s">
        <v>75</v>
      </c>
      <c r="E67" s="12"/>
      <c r="F67" s="12"/>
      <c r="G67" s="15"/>
      <c r="H67" s="1"/>
    </row>
    <row r="68" spans="1:8" ht="33" customHeight="1" x14ac:dyDescent="0.3">
      <c r="A68" s="8"/>
      <c r="B68" s="12"/>
      <c r="C68" s="29" t="s">
        <v>176</v>
      </c>
      <c r="D68" s="13" t="s">
        <v>75</v>
      </c>
      <c r="E68" s="14" t="s">
        <v>177</v>
      </c>
      <c r="F68" s="14"/>
      <c r="G68" s="15"/>
      <c r="H68" s="1"/>
    </row>
    <row r="69" spans="1:8" ht="38.25" customHeight="1" x14ac:dyDescent="0.3">
      <c r="A69" s="8" t="s">
        <v>178</v>
      </c>
      <c r="B69" s="12" t="s">
        <v>179</v>
      </c>
      <c r="C69" s="12" t="s">
        <v>180</v>
      </c>
      <c r="D69" s="21" t="s">
        <v>75</v>
      </c>
      <c r="E69" s="12"/>
      <c r="F69" s="12"/>
      <c r="G69" s="15"/>
      <c r="H69" s="1"/>
    </row>
    <row r="70" spans="1:8" ht="80.25" customHeight="1" x14ac:dyDescent="0.3">
      <c r="A70" s="8"/>
      <c r="B70" s="12"/>
      <c r="C70" s="29" t="s">
        <v>181</v>
      </c>
      <c r="D70" s="30" t="s">
        <v>182</v>
      </c>
      <c r="E70" s="29" t="s">
        <v>183</v>
      </c>
      <c r="F70" s="29"/>
      <c r="G70" s="15"/>
      <c r="H70" s="1"/>
    </row>
    <row r="71" spans="1:8" ht="49.5" customHeight="1" x14ac:dyDescent="0.3">
      <c r="A71" s="8"/>
      <c r="B71" s="12"/>
      <c r="C71" s="29" t="s">
        <v>184</v>
      </c>
      <c r="D71" s="13" t="s">
        <v>182</v>
      </c>
      <c r="E71" s="11" t="s">
        <v>185</v>
      </c>
      <c r="F71" s="11"/>
      <c r="G71" s="15"/>
      <c r="H71" s="1"/>
    </row>
    <row r="72" spans="1:8" ht="50.25" customHeight="1" x14ac:dyDescent="0.3">
      <c r="A72" s="8"/>
      <c r="B72" s="12"/>
      <c r="C72" s="12" t="s">
        <v>186</v>
      </c>
      <c r="D72" s="13" t="s">
        <v>75</v>
      </c>
      <c r="E72" s="14" t="s">
        <v>187</v>
      </c>
      <c r="F72" s="14"/>
      <c r="G72" s="15"/>
      <c r="H72" s="1"/>
    </row>
    <row r="73" spans="1:8" ht="111.75" customHeight="1" x14ac:dyDescent="0.3">
      <c r="A73" s="8" t="s">
        <v>188</v>
      </c>
      <c r="B73" s="12" t="s">
        <v>189</v>
      </c>
      <c r="C73" s="32" t="s">
        <v>190</v>
      </c>
      <c r="D73" s="13" t="s">
        <v>75</v>
      </c>
      <c r="E73" s="32" t="s">
        <v>191</v>
      </c>
      <c r="F73" s="32"/>
      <c r="G73" s="15"/>
      <c r="H73" s="1"/>
    </row>
    <row r="74" spans="1:8" ht="89.25" customHeight="1" x14ac:dyDescent="0.3">
      <c r="A74" s="8"/>
      <c r="B74" s="12"/>
      <c r="C74" s="32" t="s">
        <v>192</v>
      </c>
      <c r="D74" s="13" t="s">
        <v>193</v>
      </c>
      <c r="E74" s="32" t="s">
        <v>194</v>
      </c>
      <c r="F74" s="32"/>
      <c r="G74" s="37"/>
      <c r="H74" s="1"/>
    </row>
    <row r="75" spans="1:8" ht="80.25" customHeight="1" x14ac:dyDescent="0.3">
      <c r="A75" s="8"/>
      <c r="B75" s="12"/>
      <c r="C75" s="32" t="s">
        <v>195</v>
      </c>
      <c r="D75" s="13" t="s">
        <v>196</v>
      </c>
      <c r="E75" s="11" t="s">
        <v>197</v>
      </c>
      <c r="F75" s="11"/>
      <c r="G75" s="15"/>
      <c r="H75" s="1"/>
    </row>
    <row r="76" spans="1:8" ht="21.75" customHeight="1" x14ac:dyDescent="0.3">
      <c r="A76" s="8" t="s">
        <v>198</v>
      </c>
      <c r="B76" s="178" t="s">
        <v>199</v>
      </c>
      <c r="C76" s="178"/>
      <c r="D76" s="178"/>
      <c r="E76" s="178"/>
      <c r="F76" s="178"/>
      <c r="G76" s="178"/>
      <c r="H76" s="1"/>
    </row>
    <row r="77" spans="1:8" ht="42" x14ac:dyDescent="0.3">
      <c r="A77" s="8" t="s">
        <v>200</v>
      </c>
      <c r="B77" s="12" t="s">
        <v>201</v>
      </c>
      <c r="C77" s="12" t="s">
        <v>202</v>
      </c>
      <c r="D77" s="21" t="s">
        <v>203</v>
      </c>
      <c r="E77" s="12" t="s">
        <v>204</v>
      </c>
      <c r="F77" s="12"/>
      <c r="G77" s="15"/>
      <c r="H77" s="1"/>
    </row>
    <row r="78" spans="1:8" ht="38.25" customHeight="1" x14ac:dyDescent="0.3">
      <c r="A78" s="8"/>
      <c r="B78" s="12"/>
      <c r="C78" s="12" t="s">
        <v>205</v>
      </c>
      <c r="D78" s="21" t="s">
        <v>40</v>
      </c>
      <c r="E78" s="14" t="s">
        <v>206</v>
      </c>
      <c r="F78" s="14"/>
      <c r="G78" s="15"/>
      <c r="H78" s="1"/>
    </row>
    <row r="79" spans="1:8" ht="27.75" customHeight="1" x14ac:dyDescent="0.3">
      <c r="A79" s="8"/>
      <c r="B79" s="12"/>
      <c r="C79" s="12" t="s">
        <v>207</v>
      </c>
      <c r="D79" s="21" t="s">
        <v>40</v>
      </c>
      <c r="E79" s="12" t="s">
        <v>208</v>
      </c>
      <c r="F79" s="12"/>
      <c r="G79" s="15"/>
      <c r="H79" s="1"/>
    </row>
    <row r="80" spans="1:8" ht="28" x14ac:dyDescent="0.3">
      <c r="A80" s="8"/>
      <c r="B80" s="12"/>
      <c r="C80" s="12" t="s">
        <v>209</v>
      </c>
      <c r="D80" s="21" t="s">
        <v>40</v>
      </c>
      <c r="E80" s="105" t="s">
        <v>1003</v>
      </c>
      <c r="F80" s="12"/>
      <c r="G80" s="15"/>
      <c r="H80" s="1"/>
    </row>
    <row r="81" spans="1:12" ht="21.75" customHeight="1" x14ac:dyDescent="0.3">
      <c r="A81" s="8"/>
      <c r="B81" s="12"/>
      <c r="C81" s="12" t="s">
        <v>210</v>
      </c>
      <c r="D81" s="21" t="s">
        <v>40</v>
      </c>
      <c r="E81" s="12" t="s">
        <v>208</v>
      </c>
      <c r="F81" s="12"/>
      <c r="G81" s="15"/>
      <c r="H81" s="1"/>
    </row>
    <row r="82" spans="1:12" ht="44.25" customHeight="1" x14ac:dyDescent="0.3">
      <c r="A82" s="8"/>
      <c r="B82" s="12"/>
      <c r="C82" s="12" t="s">
        <v>211</v>
      </c>
      <c r="D82" s="21" t="s">
        <v>40</v>
      </c>
      <c r="E82" s="14" t="s">
        <v>212</v>
      </c>
      <c r="F82" s="14"/>
      <c r="G82" s="15"/>
      <c r="H82" s="1"/>
    </row>
    <row r="83" spans="1:12" ht="71.25" customHeight="1" x14ac:dyDescent="0.3">
      <c r="A83" s="8" t="s">
        <v>213</v>
      </c>
      <c r="B83" s="12" t="s">
        <v>214</v>
      </c>
      <c r="C83" s="12" t="s">
        <v>215</v>
      </c>
      <c r="D83" s="21" t="s">
        <v>40</v>
      </c>
      <c r="E83" s="12" t="s">
        <v>216</v>
      </c>
      <c r="F83" s="12"/>
      <c r="G83" s="15"/>
      <c r="H83" s="1"/>
      <c r="I83" s="33"/>
      <c r="J83" s="38"/>
      <c r="L83" s="33"/>
    </row>
    <row r="84" spans="1:12" ht="28" x14ac:dyDescent="0.3">
      <c r="A84" s="8"/>
      <c r="B84" s="12"/>
      <c r="C84" s="12" t="s">
        <v>217</v>
      </c>
      <c r="D84" s="21" t="s">
        <v>218</v>
      </c>
      <c r="E84" s="12" t="s">
        <v>219</v>
      </c>
      <c r="F84" s="12"/>
      <c r="G84" s="15"/>
      <c r="H84" s="1"/>
    </row>
    <row r="85" spans="1:12" ht="28" x14ac:dyDescent="0.3">
      <c r="A85" s="8"/>
      <c r="B85" s="12"/>
      <c r="C85" s="12" t="s">
        <v>220</v>
      </c>
      <c r="D85" s="21" t="s">
        <v>218</v>
      </c>
      <c r="E85" s="12" t="s">
        <v>221</v>
      </c>
      <c r="F85" s="12"/>
      <c r="G85" s="15"/>
      <c r="H85" s="1"/>
    </row>
    <row r="86" spans="1:12" ht="15" x14ac:dyDescent="0.3">
      <c r="A86" s="8"/>
      <c r="B86" s="12"/>
      <c r="C86" s="12" t="s">
        <v>222</v>
      </c>
      <c r="D86" s="21" t="s">
        <v>218</v>
      </c>
      <c r="E86" s="12" t="s">
        <v>223</v>
      </c>
      <c r="F86" s="28"/>
      <c r="H86" s="1"/>
    </row>
    <row r="87" spans="1:12" ht="64.5" customHeight="1" x14ac:dyDescent="0.3">
      <c r="A87" s="8"/>
      <c r="B87" s="12"/>
      <c r="C87" s="12" t="s">
        <v>224</v>
      </c>
      <c r="D87" s="21" t="s">
        <v>218</v>
      </c>
      <c r="E87" s="12" t="s">
        <v>225</v>
      </c>
      <c r="F87" s="12"/>
      <c r="G87" s="39"/>
      <c r="H87" s="1"/>
    </row>
    <row r="88" spans="1:12" ht="37.5" customHeight="1" x14ac:dyDescent="0.3">
      <c r="A88" s="8"/>
      <c r="B88" s="12"/>
      <c r="C88" s="12" t="s">
        <v>226</v>
      </c>
      <c r="D88" s="21" t="s">
        <v>218</v>
      </c>
      <c r="E88" s="12" t="s">
        <v>227</v>
      </c>
      <c r="F88" s="12"/>
      <c r="G88" s="15"/>
      <c r="H88" s="1"/>
    </row>
    <row r="89" spans="1:12" ht="56" x14ac:dyDescent="0.3">
      <c r="A89" s="8" t="s">
        <v>228</v>
      </c>
      <c r="B89" s="12" t="s">
        <v>229</v>
      </c>
      <c r="C89" s="12" t="s">
        <v>230</v>
      </c>
      <c r="D89" s="30" t="s">
        <v>182</v>
      </c>
      <c r="E89" s="12" t="s">
        <v>231</v>
      </c>
      <c r="F89" s="12"/>
      <c r="G89" s="15"/>
      <c r="H89" s="1"/>
    </row>
    <row r="90" spans="1:12" ht="42" x14ac:dyDescent="0.3">
      <c r="A90" s="8"/>
      <c r="B90" s="12"/>
      <c r="C90" s="12" t="s">
        <v>232</v>
      </c>
      <c r="D90" s="30" t="s">
        <v>182</v>
      </c>
      <c r="E90" s="12" t="s">
        <v>233</v>
      </c>
      <c r="F90" s="12"/>
      <c r="G90" s="15"/>
      <c r="H90" s="1"/>
    </row>
    <row r="91" spans="1:12" ht="15.75" customHeight="1" x14ac:dyDescent="0.3">
      <c r="A91" s="8" t="s">
        <v>234</v>
      </c>
      <c r="B91" s="177" t="s">
        <v>235</v>
      </c>
      <c r="C91" s="177"/>
      <c r="D91" s="177"/>
      <c r="E91" s="177"/>
      <c r="F91" s="177"/>
      <c r="G91" s="177"/>
      <c r="H91" s="1"/>
    </row>
    <row r="92" spans="1:12" ht="42" x14ac:dyDescent="0.3">
      <c r="A92" s="8" t="s">
        <v>236</v>
      </c>
      <c r="B92" s="12" t="s">
        <v>237</v>
      </c>
      <c r="C92" s="12" t="s">
        <v>238</v>
      </c>
      <c r="D92" s="21" t="s">
        <v>218</v>
      </c>
      <c r="E92" s="12" t="s">
        <v>239</v>
      </c>
      <c r="F92" s="12"/>
      <c r="G92" s="15"/>
      <c r="H92" s="1"/>
      <c r="J92" s="34"/>
    </row>
    <row r="93" spans="1:12" ht="84.75" customHeight="1" x14ac:dyDescent="0.3">
      <c r="A93" s="8"/>
      <c r="B93" s="12"/>
      <c r="C93" s="12" t="s">
        <v>240</v>
      </c>
      <c r="D93" s="21" t="s">
        <v>218</v>
      </c>
      <c r="E93" s="12" t="s">
        <v>241</v>
      </c>
      <c r="F93" s="12"/>
      <c r="G93" s="15"/>
      <c r="H93" s="1"/>
    </row>
    <row r="94" spans="1:12" s="115" customFormat="1" ht="88" customHeight="1" x14ac:dyDescent="0.3">
      <c r="A94" s="110"/>
      <c r="B94" s="111"/>
      <c r="C94" s="111" t="s">
        <v>242</v>
      </c>
      <c r="D94" s="112" t="s">
        <v>218</v>
      </c>
      <c r="E94" s="113" t="s">
        <v>1004</v>
      </c>
      <c r="F94" s="111" t="s">
        <v>1015</v>
      </c>
      <c r="G94" s="109"/>
      <c r="H94" s="114"/>
    </row>
    <row r="95" spans="1:12" ht="135.65" customHeight="1" x14ac:dyDescent="0.3">
      <c r="A95" s="8"/>
      <c r="B95" s="12"/>
      <c r="C95" s="12" t="s">
        <v>243</v>
      </c>
      <c r="D95" s="21" t="s">
        <v>218</v>
      </c>
      <c r="E95" s="12" t="s">
        <v>1005</v>
      </c>
      <c r="F95" s="109" t="s">
        <v>1016</v>
      </c>
      <c r="G95" s="15" t="s">
        <v>1006</v>
      </c>
      <c r="H95" s="1"/>
    </row>
    <row r="96" spans="1:12" ht="61.5" customHeight="1" x14ac:dyDescent="0.3">
      <c r="A96" s="8"/>
      <c r="B96" s="12"/>
      <c r="C96" s="12" t="s">
        <v>244</v>
      </c>
      <c r="D96" s="21" t="s">
        <v>245</v>
      </c>
      <c r="E96" s="12" t="s">
        <v>246</v>
      </c>
      <c r="F96" s="12"/>
      <c r="G96" s="15"/>
      <c r="H96" s="1"/>
    </row>
    <row r="97" spans="1:11" ht="33.75" customHeight="1" x14ac:dyDescent="0.3">
      <c r="A97" s="8"/>
      <c r="B97" s="12"/>
      <c r="C97" s="12" t="s">
        <v>247</v>
      </c>
      <c r="D97" s="21" t="s">
        <v>245</v>
      </c>
      <c r="E97" s="12" t="s">
        <v>248</v>
      </c>
      <c r="F97" s="12"/>
      <c r="G97" s="15"/>
      <c r="H97" s="1"/>
    </row>
    <row r="98" spans="1:11" ht="73.5" customHeight="1" x14ac:dyDescent="0.3">
      <c r="A98" s="8" t="s">
        <v>249</v>
      </c>
      <c r="B98" s="12" t="s">
        <v>250</v>
      </c>
      <c r="C98" s="12" t="s">
        <v>251</v>
      </c>
      <c r="D98" s="21" t="s">
        <v>218</v>
      </c>
      <c r="E98" s="12" t="s">
        <v>252</v>
      </c>
      <c r="F98" s="12"/>
      <c r="G98" s="15"/>
      <c r="H98" s="1"/>
    </row>
    <row r="99" spans="1:11" ht="43.5" customHeight="1" x14ac:dyDescent="0.3">
      <c r="A99" s="8"/>
      <c r="B99" s="12"/>
      <c r="C99" s="14" t="s">
        <v>253</v>
      </c>
      <c r="D99" s="21" t="s">
        <v>254</v>
      </c>
      <c r="E99" s="12"/>
      <c r="F99" s="12"/>
      <c r="G99" s="15"/>
      <c r="H99" s="1"/>
    </row>
    <row r="100" spans="1:11" ht="98.25" customHeight="1" x14ac:dyDescent="0.3">
      <c r="A100" s="8"/>
      <c r="B100" s="12"/>
      <c r="C100" s="12" t="s">
        <v>255</v>
      </c>
      <c r="D100" s="21" t="s">
        <v>218</v>
      </c>
      <c r="E100" s="12" t="s">
        <v>256</v>
      </c>
      <c r="F100" s="12"/>
      <c r="G100" s="15"/>
      <c r="H100" s="1"/>
    </row>
    <row r="101" spans="1:11" ht="49.5" customHeight="1" x14ac:dyDescent="0.3">
      <c r="A101" s="8" t="s">
        <v>257</v>
      </c>
      <c r="B101" s="12" t="s">
        <v>258</v>
      </c>
      <c r="C101" s="12" t="s">
        <v>259</v>
      </c>
      <c r="D101" s="21" t="s">
        <v>218</v>
      </c>
      <c r="E101" s="12" t="s">
        <v>260</v>
      </c>
      <c r="F101" s="12"/>
      <c r="G101" s="15"/>
      <c r="H101" s="1"/>
      <c r="J101" s="34"/>
      <c r="K101" s="34"/>
    </row>
    <row r="102" spans="1:11" ht="40.5" customHeight="1" x14ac:dyDescent="0.3">
      <c r="A102" s="8"/>
      <c r="B102" s="12"/>
      <c r="C102" s="12" t="s">
        <v>261</v>
      </c>
      <c r="D102" s="21" t="s">
        <v>218</v>
      </c>
      <c r="E102" s="12" t="s">
        <v>262</v>
      </c>
      <c r="F102" s="12"/>
      <c r="G102" s="15"/>
      <c r="H102" s="1"/>
      <c r="J102" s="34"/>
    </row>
    <row r="103" spans="1:11" ht="78" customHeight="1" x14ac:dyDescent="0.3">
      <c r="A103" s="8"/>
      <c r="B103" s="12"/>
      <c r="C103" s="12" t="s">
        <v>263</v>
      </c>
      <c r="D103" s="21" t="s">
        <v>218</v>
      </c>
      <c r="E103" s="12" t="s">
        <v>264</v>
      </c>
      <c r="F103" s="12"/>
      <c r="G103" s="15"/>
      <c r="H103" s="1"/>
    </row>
    <row r="104" spans="1:11" ht="41.25" customHeight="1" x14ac:dyDescent="0.3">
      <c r="A104" s="8"/>
      <c r="B104" s="12"/>
      <c r="C104" s="12" t="s">
        <v>265</v>
      </c>
      <c r="D104" s="21" t="s">
        <v>218</v>
      </c>
      <c r="E104" s="12" t="s">
        <v>266</v>
      </c>
      <c r="F104" s="12"/>
      <c r="G104" s="15"/>
      <c r="H104" s="1"/>
    </row>
    <row r="105" spans="1:11" x14ac:dyDescent="0.3">
      <c r="A105" s="185" t="s">
        <v>267</v>
      </c>
      <c r="B105" s="185"/>
      <c r="C105" s="185"/>
      <c r="D105" s="185"/>
      <c r="E105" s="185"/>
      <c r="F105" s="185"/>
      <c r="G105" s="185"/>
      <c r="H105" s="1"/>
    </row>
    <row r="106" spans="1:11" ht="30" x14ac:dyDescent="0.3">
      <c r="A106" s="8" t="s">
        <v>268</v>
      </c>
      <c r="B106" s="178" t="s">
        <v>269</v>
      </c>
      <c r="C106" s="178"/>
      <c r="D106" s="178"/>
      <c r="E106" s="178"/>
      <c r="F106" s="178"/>
      <c r="G106" s="178"/>
      <c r="H106" s="1">
        <f>12+12+7+7</f>
        <v>38</v>
      </c>
    </row>
    <row r="107" spans="1:11" ht="78.75" customHeight="1" x14ac:dyDescent="0.3">
      <c r="A107" s="8" t="s">
        <v>270</v>
      </c>
      <c r="B107" s="12" t="s">
        <v>271</v>
      </c>
      <c r="C107" s="12" t="s">
        <v>272</v>
      </c>
      <c r="D107" s="21" t="s">
        <v>35</v>
      </c>
      <c r="E107" s="12" t="s">
        <v>273</v>
      </c>
      <c r="F107" s="12"/>
      <c r="G107" s="15"/>
      <c r="H107" s="1"/>
    </row>
    <row r="108" spans="1:11" ht="64.5" customHeight="1" x14ac:dyDescent="0.3">
      <c r="A108" s="8"/>
      <c r="B108" s="12"/>
      <c r="C108" s="14" t="s">
        <v>274</v>
      </c>
      <c r="D108" s="21" t="s">
        <v>35</v>
      </c>
      <c r="E108" s="12" t="s">
        <v>275</v>
      </c>
      <c r="F108" s="12"/>
      <c r="G108" s="15"/>
      <c r="H108" s="1"/>
    </row>
    <row r="109" spans="1:11" ht="57" customHeight="1" x14ac:dyDescent="0.3">
      <c r="A109" s="8"/>
      <c r="B109" s="12"/>
      <c r="C109" s="12" t="s">
        <v>276</v>
      </c>
      <c r="D109" s="21" t="s">
        <v>35</v>
      </c>
      <c r="E109" s="12" t="s">
        <v>277</v>
      </c>
      <c r="F109" s="12"/>
      <c r="G109" s="15"/>
      <c r="H109" s="1"/>
    </row>
    <row r="110" spans="1:11" ht="85.5" customHeight="1" x14ac:dyDescent="0.3">
      <c r="A110" s="8"/>
      <c r="B110" s="12"/>
      <c r="C110" s="12" t="s">
        <v>278</v>
      </c>
      <c r="D110" s="21" t="s">
        <v>218</v>
      </c>
      <c r="E110" s="12" t="s">
        <v>279</v>
      </c>
      <c r="F110" s="12"/>
      <c r="G110" s="15"/>
      <c r="H110" s="1"/>
    </row>
    <row r="111" spans="1:11" ht="85.5" customHeight="1" x14ac:dyDescent="0.3">
      <c r="A111" s="8"/>
      <c r="B111" s="12"/>
      <c r="C111" s="12" t="s">
        <v>280</v>
      </c>
      <c r="D111" s="21" t="s">
        <v>40</v>
      </c>
      <c r="E111" s="12"/>
      <c r="F111" s="12"/>
      <c r="G111" s="15"/>
      <c r="H111" s="1"/>
    </row>
    <row r="112" spans="1:11" ht="85.5" customHeight="1" x14ac:dyDescent="0.3">
      <c r="A112" s="8"/>
      <c r="B112" s="12"/>
      <c r="C112" s="14" t="s">
        <v>281</v>
      </c>
      <c r="D112" s="21" t="s">
        <v>282</v>
      </c>
      <c r="E112" s="12" t="s">
        <v>283</v>
      </c>
      <c r="F112" s="12"/>
      <c r="G112" s="15"/>
      <c r="H112" s="1"/>
    </row>
    <row r="113" spans="1:8" ht="48.75" customHeight="1" x14ac:dyDescent="0.3">
      <c r="A113" s="8" t="s">
        <v>284</v>
      </c>
      <c r="B113" s="12" t="s">
        <v>285</v>
      </c>
      <c r="C113" s="14" t="s">
        <v>286</v>
      </c>
      <c r="D113" s="21" t="s">
        <v>55</v>
      </c>
      <c r="E113" s="12"/>
      <c r="F113" s="12"/>
      <c r="G113" s="15"/>
      <c r="H113" s="1"/>
    </row>
    <row r="114" spans="1:8" ht="48.75" customHeight="1" x14ac:dyDescent="0.3">
      <c r="A114" s="8"/>
      <c r="B114" s="12"/>
      <c r="C114" s="14" t="s">
        <v>287</v>
      </c>
      <c r="D114" s="21" t="s">
        <v>193</v>
      </c>
      <c r="E114" s="12"/>
      <c r="F114" s="12"/>
      <c r="G114" s="15"/>
      <c r="H114" s="1"/>
    </row>
    <row r="115" spans="1:8" ht="76.5" customHeight="1" x14ac:dyDescent="0.3">
      <c r="A115" s="8" t="s">
        <v>288</v>
      </c>
      <c r="B115" s="12" t="s">
        <v>289</v>
      </c>
      <c r="C115" s="12" t="s">
        <v>290</v>
      </c>
      <c r="D115" s="21" t="s">
        <v>75</v>
      </c>
      <c r="E115" s="12" t="s">
        <v>291</v>
      </c>
      <c r="F115" s="12"/>
      <c r="G115" s="15"/>
      <c r="H115" s="1"/>
    </row>
    <row r="116" spans="1:8" ht="76.5" customHeight="1" x14ac:dyDescent="0.3">
      <c r="A116" s="8"/>
      <c r="B116" s="12"/>
      <c r="C116" s="12" t="s">
        <v>292</v>
      </c>
      <c r="D116" s="21" t="s">
        <v>75</v>
      </c>
      <c r="E116" s="12"/>
      <c r="F116" s="12"/>
      <c r="G116" s="40"/>
      <c r="H116" s="2"/>
    </row>
    <row r="117" spans="1:8" ht="40.5" customHeight="1" x14ac:dyDescent="0.3">
      <c r="A117" s="8"/>
      <c r="B117" s="12"/>
      <c r="C117" s="12" t="s">
        <v>293</v>
      </c>
      <c r="D117" s="21" t="s">
        <v>75</v>
      </c>
      <c r="E117" s="12"/>
      <c r="F117" s="12"/>
      <c r="G117" s="40"/>
      <c r="H117" s="2"/>
    </row>
    <row r="118" spans="1:8" ht="98.25" customHeight="1" x14ac:dyDescent="0.3">
      <c r="A118" s="8"/>
      <c r="B118" s="12"/>
      <c r="C118" s="14" t="s">
        <v>294</v>
      </c>
      <c r="D118" s="13" t="s">
        <v>295</v>
      </c>
      <c r="E118" s="14" t="s">
        <v>296</v>
      </c>
      <c r="F118" s="14"/>
      <c r="G118" s="41"/>
      <c r="H118" s="42"/>
    </row>
    <row r="119" spans="1:8" ht="87.75" customHeight="1" x14ac:dyDescent="0.3">
      <c r="A119" s="8"/>
      <c r="B119" s="12"/>
      <c r="C119" s="14" t="s">
        <v>297</v>
      </c>
      <c r="D119" s="13" t="s">
        <v>295</v>
      </c>
      <c r="E119" s="14" t="s">
        <v>298</v>
      </c>
      <c r="F119" s="14"/>
      <c r="G119" s="41"/>
      <c r="H119" s="42"/>
    </row>
    <row r="120" spans="1:8" ht="81.75" customHeight="1" x14ac:dyDescent="0.3">
      <c r="A120" s="8"/>
      <c r="B120" s="12"/>
      <c r="C120" s="14" t="s">
        <v>299</v>
      </c>
      <c r="D120" s="13" t="s">
        <v>295</v>
      </c>
      <c r="E120" s="14" t="s">
        <v>300</v>
      </c>
      <c r="F120" s="43"/>
      <c r="G120" s="44"/>
      <c r="H120" s="41"/>
    </row>
    <row r="121" spans="1:8" ht="151.5" customHeight="1" x14ac:dyDescent="0.3">
      <c r="A121" s="8"/>
      <c r="B121" s="12"/>
      <c r="C121" s="14" t="s">
        <v>301</v>
      </c>
      <c r="D121" s="13" t="s">
        <v>295</v>
      </c>
      <c r="E121" s="14" t="s">
        <v>302</v>
      </c>
      <c r="F121" s="14"/>
      <c r="G121" s="41"/>
      <c r="H121" s="41"/>
    </row>
    <row r="122" spans="1:8" ht="85.5" customHeight="1" x14ac:dyDescent="0.3">
      <c r="A122" s="8"/>
      <c r="B122" s="12"/>
      <c r="C122" s="14" t="s">
        <v>303</v>
      </c>
      <c r="D122" s="13" t="s">
        <v>295</v>
      </c>
      <c r="E122" s="14" t="s">
        <v>304</v>
      </c>
      <c r="F122" s="14"/>
      <c r="G122" s="41"/>
      <c r="H122" s="41"/>
    </row>
    <row r="123" spans="1:8" ht="105" customHeight="1" x14ac:dyDescent="0.3">
      <c r="A123" s="8"/>
      <c r="B123" s="12"/>
      <c r="C123" s="14" t="s">
        <v>305</v>
      </c>
      <c r="D123" s="13" t="s">
        <v>193</v>
      </c>
      <c r="E123" s="14" t="s">
        <v>306</v>
      </c>
      <c r="F123" s="14"/>
      <c r="G123" s="41"/>
      <c r="H123" s="41"/>
    </row>
    <row r="124" spans="1:8" ht="42" x14ac:dyDescent="0.3">
      <c r="A124" s="8"/>
      <c r="B124" s="12"/>
      <c r="C124" s="12" t="s">
        <v>307</v>
      </c>
      <c r="D124" s="21" t="s">
        <v>254</v>
      </c>
      <c r="E124" s="12" t="s">
        <v>308</v>
      </c>
      <c r="F124" s="12"/>
      <c r="G124" s="15"/>
      <c r="H124" s="1"/>
    </row>
    <row r="125" spans="1:8" ht="28" x14ac:dyDescent="0.3">
      <c r="A125" s="8"/>
      <c r="B125" s="12"/>
      <c r="C125" s="12" t="s">
        <v>309</v>
      </c>
      <c r="D125" s="13" t="s">
        <v>75</v>
      </c>
      <c r="E125" s="12" t="s">
        <v>310</v>
      </c>
      <c r="F125" s="12"/>
      <c r="G125" s="15"/>
      <c r="H125" s="1"/>
    </row>
    <row r="126" spans="1:8" ht="51" customHeight="1" x14ac:dyDescent="0.3">
      <c r="A126" s="8"/>
      <c r="B126" s="12"/>
      <c r="C126" s="12" t="s">
        <v>311</v>
      </c>
      <c r="D126" s="21" t="s">
        <v>75</v>
      </c>
      <c r="E126" s="12" t="s">
        <v>312</v>
      </c>
      <c r="F126" s="12"/>
      <c r="G126" s="15"/>
      <c r="H126" s="1"/>
    </row>
    <row r="127" spans="1:8" ht="30" x14ac:dyDescent="0.3">
      <c r="A127" s="8" t="s">
        <v>313</v>
      </c>
      <c r="B127" s="178" t="s">
        <v>314</v>
      </c>
      <c r="C127" s="178"/>
      <c r="D127" s="178"/>
      <c r="E127" s="178"/>
      <c r="F127" s="178"/>
      <c r="G127" s="178"/>
      <c r="H127" s="1"/>
    </row>
    <row r="128" spans="1:8" ht="56" x14ac:dyDescent="0.3">
      <c r="A128" s="8" t="s">
        <v>315</v>
      </c>
      <c r="B128" s="12" t="s">
        <v>316</v>
      </c>
      <c r="C128" s="12" t="s">
        <v>317</v>
      </c>
      <c r="D128" s="13" t="s">
        <v>182</v>
      </c>
      <c r="E128" s="12" t="s">
        <v>318</v>
      </c>
      <c r="F128" s="12"/>
      <c r="G128" s="15"/>
      <c r="H128" s="1"/>
    </row>
    <row r="129" spans="1:8" ht="76.5" customHeight="1" x14ac:dyDescent="0.3">
      <c r="A129" s="8"/>
      <c r="B129" s="12"/>
      <c r="C129" s="14" t="s">
        <v>319</v>
      </c>
      <c r="D129" s="13" t="s">
        <v>182</v>
      </c>
      <c r="E129" s="14" t="s">
        <v>320</v>
      </c>
      <c r="F129" s="14"/>
      <c r="G129" s="15"/>
      <c r="H129" s="1"/>
    </row>
    <row r="130" spans="1:8" ht="83.25" customHeight="1" x14ac:dyDescent="0.3">
      <c r="A130" s="8"/>
      <c r="B130" s="12"/>
      <c r="C130" s="14" t="s">
        <v>321</v>
      </c>
      <c r="D130" s="13" t="s">
        <v>182</v>
      </c>
      <c r="E130" s="14" t="s">
        <v>322</v>
      </c>
      <c r="F130" s="14"/>
      <c r="G130" s="15"/>
      <c r="H130" s="1"/>
    </row>
    <row r="131" spans="1:8" ht="112.5" customHeight="1" x14ac:dyDescent="0.3">
      <c r="A131" s="8" t="s">
        <v>323</v>
      </c>
      <c r="B131" s="12" t="s">
        <v>324</v>
      </c>
      <c r="C131" s="14" t="s">
        <v>325</v>
      </c>
      <c r="D131" s="13" t="s">
        <v>182</v>
      </c>
      <c r="E131" s="14" t="s">
        <v>326</v>
      </c>
      <c r="F131" s="14"/>
      <c r="G131" s="15"/>
      <c r="H131" s="1"/>
    </row>
    <row r="132" spans="1:8" ht="47.25" customHeight="1" x14ac:dyDescent="0.3">
      <c r="A132" s="8"/>
      <c r="B132" s="12"/>
      <c r="C132" s="14" t="s">
        <v>327</v>
      </c>
      <c r="D132" s="13" t="s">
        <v>182</v>
      </c>
      <c r="E132" s="12" t="s">
        <v>328</v>
      </c>
      <c r="F132" s="12"/>
      <c r="G132" s="15"/>
      <c r="H132" s="1"/>
    </row>
    <row r="133" spans="1:8" ht="42.75" customHeight="1" x14ac:dyDescent="0.3">
      <c r="A133" s="8"/>
      <c r="B133" s="12"/>
      <c r="C133" s="12" t="s">
        <v>329</v>
      </c>
      <c r="D133" s="13" t="s">
        <v>182</v>
      </c>
      <c r="E133" s="12" t="s">
        <v>330</v>
      </c>
      <c r="F133" s="12"/>
      <c r="G133" s="15"/>
      <c r="H133" s="1"/>
    </row>
    <row r="134" spans="1:8" ht="54" customHeight="1" x14ac:dyDescent="0.3">
      <c r="A134" s="8"/>
      <c r="B134" s="12"/>
      <c r="C134" s="12" t="s">
        <v>331</v>
      </c>
      <c r="D134" s="13" t="s">
        <v>40</v>
      </c>
      <c r="E134" s="12" t="s">
        <v>332</v>
      </c>
      <c r="F134" s="12"/>
      <c r="G134" s="15"/>
      <c r="H134" s="1"/>
    </row>
    <row r="135" spans="1:8" ht="128.25" customHeight="1" x14ac:dyDescent="0.3">
      <c r="A135" s="8" t="s">
        <v>333</v>
      </c>
      <c r="B135" s="12" t="s">
        <v>334</v>
      </c>
      <c r="C135" s="12" t="s">
        <v>335</v>
      </c>
      <c r="D135" s="21" t="s">
        <v>336</v>
      </c>
      <c r="E135" s="12" t="s">
        <v>337</v>
      </c>
      <c r="F135" s="12"/>
      <c r="G135" s="15"/>
      <c r="H135" s="1"/>
    </row>
    <row r="136" spans="1:8" ht="42" customHeight="1" x14ac:dyDescent="0.3">
      <c r="A136" s="8"/>
      <c r="B136" s="12"/>
      <c r="C136" s="12" t="s">
        <v>338</v>
      </c>
      <c r="D136" s="21" t="s">
        <v>339</v>
      </c>
      <c r="E136" s="12" t="s">
        <v>340</v>
      </c>
      <c r="F136" s="12"/>
      <c r="G136" s="15"/>
      <c r="H136" s="1"/>
    </row>
    <row r="137" spans="1:8" ht="159" customHeight="1" x14ac:dyDescent="0.3">
      <c r="A137" s="8"/>
      <c r="B137" s="12"/>
      <c r="C137" s="12" t="s">
        <v>341</v>
      </c>
      <c r="D137" s="21" t="s">
        <v>336</v>
      </c>
      <c r="E137" s="12" t="s">
        <v>342</v>
      </c>
      <c r="F137" s="12"/>
      <c r="G137" s="15" t="s">
        <v>343</v>
      </c>
      <c r="H137" s="1"/>
    </row>
    <row r="138" spans="1:8" ht="56.25" customHeight="1" x14ac:dyDescent="0.3">
      <c r="A138" s="8"/>
      <c r="B138" s="12"/>
      <c r="C138" s="12" t="s">
        <v>344</v>
      </c>
      <c r="D138" s="21" t="s">
        <v>75</v>
      </c>
      <c r="E138" s="12" t="s">
        <v>345</v>
      </c>
      <c r="F138" s="12"/>
      <c r="G138" s="15"/>
      <c r="H138" s="1"/>
    </row>
    <row r="139" spans="1:8" ht="71.25" customHeight="1" x14ac:dyDescent="0.3">
      <c r="A139" s="8"/>
      <c r="B139" s="12"/>
      <c r="C139" s="12" t="s">
        <v>346</v>
      </c>
      <c r="D139" s="21" t="s">
        <v>75</v>
      </c>
      <c r="E139" s="12" t="s">
        <v>347</v>
      </c>
      <c r="F139" s="12"/>
      <c r="G139" s="15"/>
      <c r="H139" s="1"/>
    </row>
    <row r="140" spans="1:8" ht="48" customHeight="1" x14ac:dyDescent="0.3">
      <c r="A140" s="8"/>
      <c r="B140" s="12"/>
      <c r="C140" s="12" t="s">
        <v>348</v>
      </c>
      <c r="D140" s="21" t="s">
        <v>193</v>
      </c>
      <c r="E140" s="12" t="s">
        <v>349</v>
      </c>
      <c r="F140" s="12"/>
      <c r="G140" s="15"/>
      <c r="H140" s="1"/>
    </row>
    <row r="141" spans="1:8" ht="45" customHeight="1" x14ac:dyDescent="0.3">
      <c r="A141" s="8"/>
      <c r="B141" s="12"/>
      <c r="C141" s="12" t="s">
        <v>350</v>
      </c>
      <c r="D141" s="21" t="s">
        <v>182</v>
      </c>
      <c r="E141" s="12" t="s">
        <v>351</v>
      </c>
      <c r="F141" s="12"/>
      <c r="G141" s="15"/>
      <c r="H141" s="1"/>
    </row>
    <row r="142" spans="1:8" ht="42" x14ac:dyDescent="0.3">
      <c r="A142" s="8"/>
      <c r="B142" s="12"/>
      <c r="C142" s="33" t="s">
        <v>352</v>
      </c>
      <c r="D142" s="21" t="s">
        <v>182</v>
      </c>
      <c r="E142" s="12" t="s">
        <v>353</v>
      </c>
      <c r="F142" s="12"/>
      <c r="G142" s="15"/>
      <c r="H142" s="1"/>
    </row>
    <row r="143" spans="1:8" ht="48.75" customHeight="1" x14ac:dyDescent="0.3">
      <c r="A143" s="8"/>
      <c r="B143" s="12"/>
      <c r="C143" s="14" t="s">
        <v>354</v>
      </c>
      <c r="D143" s="21" t="s">
        <v>254</v>
      </c>
      <c r="E143" s="37"/>
      <c r="F143" s="37"/>
      <c r="G143" s="26"/>
      <c r="H143" s="1"/>
    </row>
    <row r="144" spans="1:8" ht="30" x14ac:dyDescent="0.3">
      <c r="A144" s="8" t="s">
        <v>355</v>
      </c>
      <c r="B144" s="178" t="s">
        <v>356</v>
      </c>
      <c r="C144" s="178"/>
      <c r="D144" s="178"/>
      <c r="E144" s="178"/>
      <c r="F144" s="178"/>
      <c r="G144" s="178"/>
      <c r="H144" s="1"/>
    </row>
    <row r="145" spans="1:9" ht="56" x14ac:dyDescent="0.3">
      <c r="A145" s="8" t="s">
        <v>357</v>
      </c>
      <c r="B145" s="12" t="s">
        <v>358</v>
      </c>
      <c r="C145" s="32" t="s">
        <v>359</v>
      </c>
      <c r="D145" s="13" t="s">
        <v>15</v>
      </c>
      <c r="E145" s="32" t="s">
        <v>360</v>
      </c>
      <c r="F145" s="32"/>
      <c r="G145" s="15"/>
      <c r="H145" s="1"/>
      <c r="I145" s="34"/>
    </row>
    <row r="146" spans="1:9" ht="42" x14ac:dyDescent="0.3">
      <c r="A146" s="8"/>
      <c r="B146" s="12"/>
      <c r="C146" s="32" t="s">
        <v>361</v>
      </c>
      <c r="D146" s="13" t="s">
        <v>15</v>
      </c>
      <c r="E146" s="32" t="s">
        <v>362</v>
      </c>
      <c r="F146" s="32"/>
      <c r="G146" s="15"/>
      <c r="H146" s="1"/>
      <c r="I146" s="34"/>
    </row>
    <row r="147" spans="1:9" ht="56.25" customHeight="1" x14ac:dyDescent="0.3">
      <c r="A147" s="8"/>
      <c r="B147" s="12"/>
      <c r="C147" s="32" t="s">
        <v>363</v>
      </c>
      <c r="D147" s="13" t="s">
        <v>364</v>
      </c>
      <c r="E147" s="18"/>
      <c r="F147" s="18"/>
      <c r="G147" s="15"/>
      <c r="H147" s="45"/>
      <c r="I147" s="34"/>
    </row>
    <row r="148" spans="1:9" ht="28" x14ac:dyDescent="0.3">
      <c r="A148" s="8"/>
      <c r="B148" s="12"/>
      <c r="C148" s="12" t="s">
        <v>365</v>
      </c>
      <c r="D148" s="13" t="s">
        <v>109</v>
      </c>
      <c r="E148" s="12"/>
      <c r="F148" s="12"/>
      <c r="G148" s="15"/>
      <c r="H148" s="45"/>
      <c r="I148" s="34"/>
    </row>
    <row r="149" spans="1:9" ht="99.75" customHeight="1" x14ac:dyDescent="0.3">
      <c r="A149" s="8" t="s">
        <v>366</v>
      </c>
      <c r="B149" s="12" t="s">
        <v>367</v>
      </c>
      <c r="C149" s="12" t="s">
        <v>368</v>
      </c>
      <c r="D149" s="21" t="s">
        <v>75</v>
      </c>
      <c r="E149" s="14" t="s">
        <v>369</v>
      </c>
      <c r="F149" s="14"/>
      <c r="G149" s="15"/>
      <c r="H149" s="1"/>
    </row>
    <row r="150" spans="1:9" ht="51.75" customHeight="1" x14ac:dyDescent="0.3">
      <c r="A150" s="8"/>
      <c r="B150" s="12"/>
      <c r="C150" s="12" t="s">
        <v>370</v>
      </c>
      <c r="D150" s="21" t="s">
        <v>75</v>
      </c>
      <c r="E150" s="12" t="s">
        <v>371</v>
      </c>
      <c r="F150" s="12"/>
      <c r="G150" s="15"/>
      <c r="H150" s="1"/>
    </row>
    <row r="151" spans="1:9" ht="132.75" customHeight="1" x14ac:dyDescent="0.3">
      <c r="A151" s="8" t="s">
        <v>372</v>
      </c>
      <c r="B151" s="12" t="s">
        <v>373</v>
      </c>
      <c r="C151" s="12" t="s">
        <v>374</v>
      </c>
      <c r="D151" s="21" t="s">
        <v>218</v>
      </c>
      <c r="E151" s="12" t="s">
        <v>375</v>
      </c>
      <c r="F151" s="12"/>
      <c r="G151" s="26"/>
      <c r="H151" s="1"/>
    </row>
    <row r="152" spans="1:9" ht="132.75" customHeight="1" x14ac:dyDescent="0.3">
      <c r="A152" s="8"/>
      <c r="B152" s="12"/>
      <c r="C152" s="14" t="s">
        <v>376</v>
      </c>
      <c r="D152" s="13" t="s">
        <v>182</v>
      </c>
      <c r="E152" s="14" t="s">
        <v>377</v>
      </c>
      <c r="F152" s="14"/>
      <c r="G152" s="15"/>
      <c r="H152" s="1"/>
    </row>
    <row r="153" spans="1:9" ht="44.25" customHeight="1" x14ac:dyDescent="0.3">
      <c r="A153" s="8"/>
      <c r="B153" s="12"/>
      <c r="C153" s="12" t="s">
        <v>378</v>
      </c>
      <c r="D153" s="13" t="s">
        <v>218</v>
      </c>
      <c r="E153" s="11"/>
      <c r="F153" s="11"/>
      <c r="G153" s="15"/>
      <c r="H153" s="1"/>
    </row>
    <row r="154" spans="1:9" ht="30" x14ac:dyDescent="0.3">
      <c r="A154" s="8" t="s">
        <v>379</v>
      </c>
      <c r="B154" s="186" t="s">
        <v>380</v>
      </c>
      <c r="C154" s="186"/>
      <c r="D154" s="186"/>
      <c r="E154" s="186"/>
      <c r="F154" s="186"/>
      <c r="G154" s="186"/>
      <c r="H154" s="1"/>
    </row>
    <row r="155" spans="1:9" ht="79.5" customHeight="1" x14ac:dyDescent="0.3">
      <c r="A155" s="8" t="s">
        <v>381</v>
      </c>
      <c r="B155" s="12" t="s">
        <v>382</v>
      </c>
      <c r="C155" s="11" t="s">
        <v>383</v>
      </c>
      <c r="D155" s="13" t="s">
        <v>384</v>
      </c>
      <c r="E155" s="12" t="s">
        <v>385</v>
      </c>
      <c r="F155" s="12"/>
      <c r="G155" s="15"/>
      <c r="H155" s="1"/>
    </row>
    <row r="156" spans="1:9" ht="117" customHeight="1" x14ac:dyDescent="0.3">
      <c r="A156" s="8"/>
      <c r="B156" s="12"/>
      <c r="C156" s="11" t="s">
        <v>386</v>
      </c>
      <c r="D156" s="21" t="s">
        <v>384</v>
      </c>
      <c r="E156" s="14" t="s">
        <v>387</v>
      </c>
      <c r="F156" s="14"/>
      <c r="G156" s="15"/>
      <c r="H156" s="1"/>
    </row>
    <row r="157" spans="1:9" ht="36" customHeight="1" x14ac:dyDescent="0.3">
      <c r="A157" s="8"/>
      <c r="B157" s="12"/>
      <c r="C157" s="11" t="s">
        <v>388</v>
      </c>
      <c r="D157" s="21" t="s">
        <v>384</v>
      </c>
      <c r="E157" s="12" t="s">
        <v>389</v>
      </c>
      <c r="F157" s="12"/>
      <c r="G157" s="15"/>
      <c r="H157" s="1"/>
    </row>
    <row r="158" spans="1:9" ht="42" x14ac:dyDescent="0.3">
      <c r="A158" s="8" t="s">
        <v>390</v>
      </c>
      <c r="B158" s="12" t="s">
        <v>391</v>
      </c>
      <c r="C158" s="36" t="s">
        <v>392</v>
      </c>
      <c r="D158" s="21" t="s">
        <v>384</v>
      </c>
      <c r="E158" s="12"/>
      <c r="F158" s="12"/>
      <c r="G158" s="15"/>
      <c r="H158" s="1"/>
    </row>
    <row r="159" spans="1:9" ht="51" customHeight="1" x14ac:dyDescent="0.3">
      <c r="A159" s="8"/>
      <c r="B159" s="12"/>
      <c r="C159" s="32" t="s">
        <v>393</v>
      </c>
      <c r="D159" s="21" t="s">
        <v>384</v>
      </c>
      <c r="E159" s="12"/>
      <c r="F159" s="12"/>
      <c r="G159" s="15"/>
      <c r="H159" s="1"/>
    </row>
    <row r="160" spans="1:9" ht="59.25" customHeight="1" x14ac:dyDescent="0.3">
      <c r="A160" s="8" t="s">
        <v>394</v>
      </c>
      <c r="B160" s="12" t="s">
        <v>395</v>
      </c>
      <c r="C160" s="12" t="s">
        <v>396</v>
      </c>
      <c r="D160" s="21" t="s">
        <v>397</v>
      </c>
      <c r="E160" s="26"/>
      <c r="F160" s="26"/>
      <c r="G160" s="15"/>
      <c r="H160" s="1"/>
    </row>
    <row r="161" spans="1:12" ht="59.25" customHeight="1" x14ac:dyDescent="0.3">
      <c r="A161" s="8"/>
      <c r="B161" s="12"/>
      <c r="C161" s="12" t="s">
        <v>398</v>
      </c>
      <c r="D161" s="21" t="s">
        <v>397</v>
      </c>
      <c r="E161" s="26"/>
      <c r="F161" s="26"/>
      <c r="G161" s="15"/>
      <c r="H161" s="1"/>
    </row>
    <row r="162" spans="1:12" ht="59.25" customHeight="1" x14ac:dyDescent="0.3">
      <c r="A162" s="8"/>
      <c r="B162" s="12"/>
      <c r="C162" s="14" t="s">
        <v>399</v>
      </c>
      <c r="D162" s="46" t="s">
        <v>364</v>
      </c>
      <c r="E162" s="14" t="s">
        <v>400</v>
      </c>
      <c r="F162" s="14"/>
      <c r="G162" s="15"/>
      <c r="H162" s="1"/>
    </row>
    <row r="163" spans="1:12" ht="96" customHeight="1" x14ac:dyDescent="0.3">
      <c r="A163" s="8"/>
      <c r="B163" s="12"/>
      <c r="C163" s="47" t="s">
        <v>401</v>
      </c>
      <c r="D163" s="21" t="s">
        <v>402</v>
      </c>
      <c r="E163" s="48" t="s">
        <v>403</v>
      </c>
      <c r="F163" s="48"/>
      <c r="G163" s="15"/>
      <c r="H163" s="1"/>
    </row>
    <row r="164" spans="1:12" customFormat="1" ht="14.5" x14ac:dyDescent="0.35">
      <c r="A164" s="187" t="s">
        <v>404</v>
      </c>
      <c r="B164" s="187"/>
      <c r="C164" s="187"/>
      <c r="D164" s="187"/>
      <c r="E164" s="187"/>
      <c r="F164" s="187"/>
      <c r="G164" s="187"/>
      <c r="H164" s="49"/>
      <c r="I164" s="50"/>
    </row>
    <row r="165" spans="1:12" customFormat="1" ht="23.25" customHeight="1" x14ac:dyDescent="0.35">
      <c r="A165" s="8" t="s">
        <v>405</v>
      </c>
      <c r="B165" s="178" t="s">
        <v>406</v>
      </c>
      <c r="C165" s="178"/>
      <c r="D165" s="178"/>
      <c r="E165" s="178"/>
      <c r="F165" s="178"/>
      <c r="G165" s="178"/>
      <c r="H165" s="49">
        <f>8+9+11+16+15+11+6+10+11+8</f>
        <v>105</v>
      </c>
      <c r="I165" s="50"/>
      <c r="J165" s="50"/>
      <c r="K165" s="50"/>
      <c r="L165" s="50"/>
    </row>
    <row r="166" spans="1:12" customFormat="1" ht="112.5" customHeight="1" x14ac:dyDescent="0.35">
      <c r="A166" s="8" t="s">
        <v>407</v>
      </c>
      <c r="B166" s="11" t="s">
        <v>408</v>
      </c>
      <c r="C166" s="12" t="s">
        <v>409</v>
      </c>
      <c r="D166" s="21" t="s">
        <v>182</v>
      </c>
      <c r="E166" s="12" t="s">
        <v>410</v>
      </c>
      <c r="F166" s="12"/>
      <c r="G166" s="18"/>
      <c r="H166" s="45"/>
      <c r="I166" s="51"/>
      <c r="J166" s="2"/>
      <c r="K166" s="2"/>
      <c r="L166" s="2"/>
    </row>
    <row r="167" spans="1:12" customFormat="1" ht="75" customHeight="1" x14ac:dyDescent="0.35">
      <c r="A167" s="8"/>
      <c r="B167" s="21"/>
      <c r="C167" s="12" t="s">
        <v>411</v>
      </c>
      <c r="D167" s="21" t="s">
        <v>295</v>
      </c>
      <c r="E167" s="12" t="s">
        <v>412</v>
      </c>
      <c r="F167" s="12"/>
      <c r="G167" s="27"/>
      <c r="H167" s="52"/>
      <c r="I167" s="53"/>
      <c r="J167" s="2"/>
      <c r="K167" s="2"/>
      <c r="L167" s="2"/>
    </row>
    <row r="168" spans="1:12" customFormat="1" ht="87.75" customHeight="1" x14ac:dyDescent="0.35">
      <c r="A168" s="8" t="s">
        <v>413</v>
      </c>
      <c r="B168" s="11" t="s">
        <v>414</v>
      </c>
      <c r="C168" s="12" t="s">
        <v>415</v>
      </c>
      <c r="D168" s="21" t="s">
        <v>182</v>
      </c>
      <c r="E168" s="12" t="s">
        <v>416</v>
      </c>
      <c r="F168" s="12"/>
      <c r="G168" s="18"/>
      <c r="H168" s="45"/>
      <c r="I168" s="51"/>
      <c r="J168" s="2"/>
      <c r="K168" s="2"/>
      <c r="L168" s="2"/>
    </row>
    <row r="169" spans="1:12" customFormat="1" ht="44.25" customHeight="1" x14ac:dyDescent="0.35">
      <c r="A169" s="8"/>
      <c r="B169" s="18"/>
      <c r="C169" s="12" t="s">
        <v>417</v>
      </c>
      <c r="D169" s="21" t="s">
        <v>402</v>
      </c>
      <c r="E169" s="12" t="s">
        <v>418</v>
      </c>
      <c r="F169" s="12"/>
      <c r="G169" s="18"/>
      <c r="H169" s="45"/>
      <c r="I169" s="51"/>
      <c r="J169" s="2"/>
      <c r="K169" s="2"/>
      <c r="L169" s="2"/>
    </row>
    <row r="170" spans="1:12" customFormat="1" ht="165" customHeight="1" x14ac:dyDescent="0.35">
      <c r="A170" s="8" t="s">
        <v>419</v>
      </c>
      <c r="B170" s="11" t="s">
        <v>420</v>
      </c>
      <c r="C170" s="12" t="s">
        <v>421</v>
      </c>
      <c r="D170" s="21" t="s">
        <v>182</v>
      </c>
      <c r="E170" s="12" t="s">
        <v>422</v>
      </c>
      <c r="F170" s="12"/>
      <c r="G170" s="18"/>
      <c r="H170" s="45"/>
      <c r="I170" s="51"/>
      <c r="J170" s="2"/>
      <c r="K170" s="2"/>
      <c r="L170" s="2"/>
    </row>
    <row r="171" spans="1:12" customFormat="1" ht="66.75" customHeight="1" x14ac:dyDescent="0.35">
      <c r="A171" s="8"/>
      <c r="B171" s="11"/>
      <c r="C171" s="12" t="s">
        <v>423</v>
      </c>
      <c r="D171" s="21" t="s">
        <v>45</v>
      </c>
      <c r="E171" s="12" t="s">
        <v>424</v>
      </c>
      <c r="F171" s="12"/>
      <c r="G171" s="54"/>
      <c r="H171" s="45"/>
      <c r="I171" s="55"/>
      <c r="J171" s="2"/>
      <c r="K171" s="2"/>
      <c r="L171" s="2"/>
    </row>
    <row r="172" spans="1:12" customFormat="1" ht="66.75" customHeight="1" x14ac:dyDescent="0.35">
      <c r="A172" s="8"/>
      <c r="B172" s="11"/>
      <c r="C172" s="12" t="s">
        <v>425</v>
      </c>
      <c r="D172" s="21" t="s">
        <v>182</v>
      </c>
      <c r="E172" s="12" t="s">
        <v>426</v>
      </c>
      <c r="F172" s="12"/>
      <c r="G172" s="54"/>
      <c r="H172" s="45"/>
      <c r="I172" s="55"/>
      <c r="J172" s="2"/>
      <c r="K172" s="2"/>
      <c r="L172" s="2"/>
    </row>
    <row r="173" spans="1:12" customFormat="1" ht="63.75" customHeight="1" x14ac:dyDescent="0.35">
      <c r="A173" s="8"/>
      <c r="B173" s="11"/>
      <c r="C173" s="12" t="s">
        <v>427</v>
      </c>
      <c r="D173" s="21" t="s">
        <v>182</v>
      </c>
      <c r="E173" s="12"/>
      <c r="F173" s="12"/>
      <c r="G173" s="54"/>
      <c r="H173" s="45"/>
      <c r="I173" s="55"/>
      <c r="J173" s="2"/>
      <c r="K173" s="2"/>
      <c r="L173" s="2"/>
    </row>
    <row r="174" spans="1:12" customFormat="1" ht="15" x14ac:dyDescent="0.35">
      <c r="A174" s="8" t="s">
        <v>428</v>
      </c>
      <c r="B174" s="178" t="s">
        <v>429</v>
      </c>
      <c r="C174" s="178"/>
      <c r="D174" s="178"/>
      <c r="E174" s="178"/>
      <c r="F174" s="178"/>
      <c r="G174" s="178"/>
      <c r="H174" s="49"/>
      <c r="I174" s="50"/>
      <c r="J174" s="2"/>
      <c r="K174" s="2"/>
      <c r="L174" s="2"/>
    </row>
    <row r="175" spans="1:12" customFormat="1" ht="42" x14ac:dyDescent="0.35">
      <c r="A175" s="8" t="s">
        <v>430</v>
      </c>
      <c r="B175" s="11" t="s">
        <v>431</v>
      </c>
      <c r="C175" s="12" t="s">
        <v>432</v>
      </c>
      <c r="D175" s="21" t="s">
        <v>384</v>
      </c>
      <c r="E175" s="12" t="s">
        <v>433</v>
      </c>
      <c r="F175" s="12"/>
      <c r="G175" s="18"/>
      <c r="H175" s="45"/>
      <c r="I175" s="51"/>
      <c r="J175" s="2"/>
      <c r="K175" s="2"/>
      <c r="L175" s="2"/>
    </row>
    <row r="176" spans="1:12" customFormat="1" ht="39" customHeight="1" x14ac:dyDescent="0.35">
      <c r="A176" s="8"/>
      <c r="B176" s="11"/>
      <c r="C176" s="12" t="s">
        <v>434</v>
      </c>
      <c r="D176" s="21" t="s">
        <v>384</v>
      </c>
      <c r="E176" s="12" t="s">
        <v>435</v>
      </c>
      <c r="F176" s="12"/>
      <c r="G176" s="54"/>
      <c r="H176" s="45"/>
      <c r="I176" s="55"/>
      <c r="J176" s="2"/>
      <c r="K176" s="2"/>
      <c r="L176" s="2"/>
    </row>
    <row r="177" spans="1:15" customFormat="1" ht="42" x14ac:dyDescent="0.35">
      <c r="A177" s="8"/>
      <c r="B177" s="11"/>
      <c r="C177" s="12" t="s">
        <v>436</v>
      </c>
      <c r="D177" s="21" t="s">
        <v>35</v>
      </c>
      <c r="E177" s="12" t="s">
        <v>437</v>
      </c>
      <c r="F177" s="12"/>
      <c r="G177" s="54"/>
      <c r="H177" s="45"/>
      <c r="I177" s="55"/>
      <c r="J177" s="2"/>
      <c r="K177" s="2"/>
      <c r="L177" s="2"/>
    </row>
    <row r="178" spans="1:15" customFormat="1" ht="42" x14ac:dyDescent="0.35">
      <c r="A178" s="8"/>
      <c r="B178" s="11"/>
      <c r="C178" s="12" t="s">
        <v>438</v>
      </c>
      <c r="D178" s="21" t="s">
        <v>439</v>
      </c>
      <c r="E178" s="12" t="s">
        <v>440</v>
      </c>
      <c r="F178" s="12"/>
      <c r="G178" s="54"/>
      <c r="H178" s="45"/>
      <c r="I178" s="55"/>
      <c r="J178" s="2"/>
      <c r="K178" s="2"/>
      <c r="L178" s="2"/>
    </row>
    <row r="179" spans="1:15" customFormat="1" ht="28" x14ac:dyDescent="0.35">
      <c r="A179" s="8"/>
      <c r="B179" s="11"/>
      <c r="C179" s="12" t="s">
        <v>441</v>
      </c>
      <c r="D179" s="21" t="s">
        <v>384</v>
      </c>
      <c r="E179" s="12" t="s">
        <v>442</v>
      </c>
      <c r="F179" s="12"/>
      <c r="G179" s="54"/>
      <c r="H179" s="45"/>
      <c r="I179" s="55"/>
      <c r="J179" s="2"/>
      <c r="K179" s="2"/>
      <c r="L179" s="2"/>
    </row>
    <row r="180" spans="1:15" customFormat="1" ht="86.25" customHeight="1" x14ac:dyDescent="0.35">
      <c r="A180" s="8" t="s">
        <v>443</v>
      </c>
      <c r="B180" s="11" t="s">
        <v>444</v>
      </c>
      <c r="C180" s="12" t="s">
        <v>445</v>
      </c>
      <c r="D180" s="21" t="s">
        <v>35</v>
      </c>
      <c r="E180" s="14" t="s">
        <v>446</v>
      </c>
      <c r="F180" s="14"/>
      <c r="G180" s="18"/>
      <c r="H180" s="45"/>
      <c r="I180" s="51"/>
      <c r="J180" s="2"/>
      <c r="K180" s="2"/>
      <c r="L180" s="2"/>
    </row>
    <row r="181" spans="1:15" customFormat="1" ht="69" customHeight="1" x14ac:dyDescent="0.35">
      <c r="A181" s="8"/>
      <c r="B181" s="11"/>
      <c r="C181" s="12" t="s">
        <v>447</v>
      </c>
      <c r="D181" s="21" t="s">
        <v>182</v>
      </c>
      <c r="E181" s="12" t="s">
        <v>448</v>
      </c>
      <c r="F181" s="12"/>
      <c r="G181" s="18"/>
      <c r="H181" s="45"/>
      <c r="I181" s="51"/>
      <c r="J181" s="2"/>
      <c r="K181" s="2"/>
      <c r="L181" s="2"/>
    </row>
    <row r="182" spans="1:15" customFormat="1" ht="112" x14ac:dyDescent="0.35">
      <c r="A182" s="8" t="s">
        <v>449</v>
      </c>
      <c r="B182" s="11" t="s">
        <v>450</v>
      </c>
      <c r="C182" s="12" t="s">
        <v>451</v>
      </c>
      <c r="D182" s="21" t="s">
        <v>182</v>
      </c>
      <c r="E182" s="12" t="s">
        <v>452</v>
      </c>
      <c r="F182" s="12"/>
      <c r="G182" s="18"/>
      <c r="H182" s="45"/>
      <c r="I182" s="51"/>
      <c r="J182" s="2"/>
      <c r="K182" s="2"/>
      <c r="L182" s="2"/>
    </row>
    <row r="183" spans="1:15" customFormat="1" ht="95.25" customHeight="1" x14ac:dyDescent="0.35">
      <c r="A183" s="8"/>
      <c r="B183" s="11"/>
      <c r="C183" s="12" t="s">
        <v>453</v>
      </c>
      <c r="D183" s="21" t="s">
        <v>182</v>
      </c>
      <c r="E183" s="12" t="s">
        <v>454</v>
      </c>
      <c r="F183" s="12"/>
      <c r="G183" s="18"/>
      <c r="H183" s="45"/>
      <c r="I183" s="51"/>
      <c r="J183" s="2"/>
      <c r="K183" s="2"/>
      <c r="L183" s="2"/>
    </row>
    <row r="184" spans="1:15" customFormat="1" ht="126" customHeight="1" x14ac:dyDescent="0.35">
      <c r="A184" s="8"/>
      <c r="B184" s="11"/>
      <c r="C184" s="14" t="s">
        <v>455</v>
      </c>
      <c r="D184" s="13" t="s">
        <v>182</v>
      </c>
      <c r="E184" s="32" t="s">
        <v>456</v>
      </c>
      <c r="F184" s="32"/>
      <c r="G184" s="18"/>
      <c r="H184" s="45" t="s">
        <v>457</v>
      </c>
      <c r="I184" s="55"/>
      <c r="J184" s="2"/>
      <c r="K184" s="2"/>
      <c r="L184" s="2"/>
    </row>
    <row r="185" spans="1:15" customFormat="1" ht="24.75" customHeight="1" x14ac:dyDescent="0.35">
      <c r="A185" s="8" t="s">
        <v>458</v>
      </c>
      <c r="B185" s="178" t="s">
        <v>459</v>
      </c>
      <c r="C185" s="178"/>
      <c r="D185" s="178"/>
      <c r="E185" s="178"/>
      <c r="F185" s="178"/>
      <c r="G185" s="178"/>
      <c r="H185" s="49"/>
      <c r="I185" s="56"/>
      <c r="J185" s="2"/>
      <c r="K185" s="2"/>
      <c r="L185" s="2"/>
    </row>
    <row r="186" spans="1:15" customFormat="1" ht="112.5" customHeight="1" x14ac:dyDescent="0.35">
      <c r="A186" s="8" t="s">
        <v>460</v>
      </c>
      <c r="B186" s="11" t="s">
        <v>461</v>
      </c>
      <c r="C186" s="12" t="s">
        <v>462</v>
      </c>
      <c r="D186" s="21" t="s">
        <v>463</v>
      </c>
      <c r="E186" s="12" t="s">
        <v>464</v>
      </c>
      <c r="F186" s="12"/>
      <c r="G186" s="18"/>
      <c r="H186" s="45"/>
      <c r="I186" s="51"/>
      <c r="J186" s="2"/>
      <c r="K186" s="2"/>
      <c r="L186" s="2"/>
    </row>
    <row r="187" spans="1:15" customFormat="1" ht="55.5" customHeight="1" x14ac:dyDescent="0.35">
      <c r="A187" s="8"/>
      <c r="B187" s="11"/>
      <c r="C187" s="12" t="s">
        <v>465</v>
      </c>
      <c r="D187" s="21" t="s">
        <v>80</v>
      </c>
      <c r="E187" s="12" t="s">
        <v>466</v>
      </c>
      <c r="F187" s="12"/>
      <c r="G187" s="18"/>
      <c r="H187" s="45"/>
      <c r="I187" s="51"/>
      <c r="J187" s="2"/>
      <c r="K187" s="2"/>
      <c r="L187" s="2"/>
    </row>
    <row r="188" spans="1:15" customFormat="1" ht="47.25" customHeight="1" x14ac:dyDescent="0.35">
      <c r="A188" s="8" t="s">
        <v>467</v>
      </c>
      <c r="B188" s="11" t="s">
        <v>468</v>
      </c>
      <c r="C188" s="12" t="s">
        <v>469</v>
      </c>
      <c r="D188" s="21" t="s">
        <v>254</v>
      </c>
      <c r="E188" s="12" t="s">
        <v>470</v>
      </c>
      <c r="F188" s="12"/>
      <c r="G188" s="18"/>
      <c r="H188" s="45"/>
      <c r="I188" s="51"/>
      <c r="J188" s="2"/>
      <c r="K188" s="2"/>
      <c r="L188" s="2"/>
    </row>
    <row r="189" spans="1:15" customFormat="1" ht="57" customHeight="1" x14ac:dyDescent="0.35">
      <c r="A189" s="8"/>
      <c r="B189" s="11"/>
      <c r="C189" s="12" t="s">
        <v>471</v>
      </c>
      <c r="D189" s="21" t="s">
        <v>472</v>
      </c>
      <c r="E189" s="12" t="s">
        <v>473</v>
      </c>
      <c r="F189" s="12"/>
      <c r="G189" s="18"/>
      <c r="H189" s="45"/>
      <c r="I189" s="51"/>
      <c r="J189" s="2"/>
      <c r="K189" s="2"/>
      <c r="L189" s="2"/>
    </row>
    <row r="190" spans="1:15" customFormat="1" ht="103.5" customHeight="1" x14ac:dyDescent="0.35">
      <c r="A190" s="8"/>
      <c r="B190" s="11"/>
      <c r="C190" s="12" t="s">
        <v>474</v>
      </c>
      <c r="D190" s="21" t="s">
        <v>109</v>
      </c>
      <c r="E190" s="12" t="s">
        <v>1007</v>
      </c>
      <c r="F190" s="12"/>
      <c r="G190" s="18"/>
      <c r="H190" s="45"/>
      <c r="I190" s="51"/>
      <c r="J190" s="2"/>
      <c r="K190" s="2"/>
      <c r="L190" s="2"/>
    </row>
    <row r="191" spans="1:15" customFormat="1" ht="87" customHeight="1" x14ac:dyDescent="0.35">
      <c r="A191" s="8" t="s">
        <v>475</v>
      </c>
      <c r="B191" s="11" t="s">
        <v>476</v>
      </c>
      <c r="C191" s="12" t="s">
        <v>477</v>
      </c>
      <c r="D191" s="21" t="s">
        <v>478</v>
      </c>
      <c r="E191" s="12" t="s">
        <v>479</v>
      </c>
      <c r="F191" s="12"/>
      <c r="G191" s="18"/>
      <c r="H191" s="45"/>
      <c r="I191" s="51"/>
      <c r="J191" s="2"/>
      <c r="K191" s="2"/>
      <c r="L191" s="2"/>
      <c r="M191" s="57"/>
      <c r="O191" s="57"/>
    </row>
    <row r="192" spans="1:15" customFormat="1" ht="59.25" customHeight="1" x14ac:dyDescent="0.35">
      <c r="A192" s="8"/>
      <c r="B192" s="11"/>
      <c r="C192" s="12" t="s">
        <v>480</v>
      </c>
      <c r="D192" s="21" t="s">
        <v>75</v>
      </c>
      <c r="E192" s="12" t="s">
        <v>481</v>
      </c>
      <c r="F192" s="12"/>
      <c r="G192" s="18"/>
      <c r="H192" s="45"/>
      <c r="I192" s="51"/>
      <c r="J192" s="2"/>
      <c r="K192" s="2"/>
      <c r="L192" s="2"/>
      <c r="M192" s="57"/>
      <c r="O192" s="57"/>
    </row>
    <row r="193" spans="1:15" customFormat="1" ht="88.5" customHeight="1" x14ac:dyDescent="0.35">
      <c r="A193" s="8"/>
      <c r="B193" s="11"/>
      <c r="C193" s="12" t="s">
        <v>482</v>
      </c>
      <c r="D193" s="21" t="s">
        <v>254</v>
      </c>
      <c r="E193" s="12" t="s">
        <v>483</v>
      </c>
      <c r="F193" s="12"/>
      <c r="G193" s="18"/>
      <c r="H193" s="45"/>
      <c r="I193" s="51"/>
      <c r="J193" s="2"/>
      <c r="K193" s="2"/>
      <c r="L193" s="2"/>
      <c r="M193" s="57"/>
      <c r="O193" s="57"/>
    </row>
    <row r="194" spans="1:15" customFormat="1" ht="55.5" customHeight="1" x14ac:dyDescent="0.35">
      <c r="A194" s="8"/>
      <c r="B194" s="11"/>
      <c r="C194" s="12" t="s">
        <v>484</v>
      </c>
      <c r="D194" s="21" t="s">
        <v>478</v>
      </c>
      <c r="E194" s="12" t="s">
        <v>485</v>
      </c>
      <c r="F194" s="12"/>
      <c r="G194" s="18"/>
      <c r="H194" s="45"/>
      <c r="I194" s="51"/>
      <c r="J194" s="2"/>
      <c r="K194" s="2"/>
      <c r="L194" s="2"/>
    </row>
    <row r="195" spans="1:15" customFormat="1" ht="69" customHeight="1" x14ac:dyDescent="0.35">
      <c r="A195" s="8"/>
      <c r="B195" s="11"/>
      <c r="C195" s="12" t="s">
        <v>486</v>
      </c>
      <c r="D195" s="21" t="s">
        <v>193</v>
      </c>
      <c r="E195" s="12" t="s">
        <v>487</v>
      </c>
      <c r="F195" s="12"/>
      <c r="G195" s="18"/>
      <c r="H195" s="45"/>
      <c r="I195" s="51"/>
      <c r="J195" s="2"/>
      <c r="K195" s="2"/>
      <c r="L195" s="2"/>
    </row>
    <row r="196" spans="1:15" customFormat="1" ht="69" customHeight="1" x14ac:dyDescent="0.35">
      <c r="A196" s="8"/>
      <c r="B196" s="11"/>
      <c r="C196" s="12" t="s">
        <v>488</v>
      </c>
      <c r="D196" s="21" t="s">
        <v>489</v>
      </c>
      <c r="E196" s="12" t="s">
        <v>490</v>
      </c>
      <c r="F196" s="12"/>
      <c r="G196" s="18"/>
      <c r="H196" s="45"/>
      <c r="I196" s="51"/>
      <c r="J196" s="2"/>
      <c r="K196" s="2"/>
      <c r="L196" s="2"/>
    </row>
    <row r="197" spans="1:15" customFormat="1" ht="21.75" customHeight="1" x14ac:dyDescent="0.35">
      <c r="A197" s="8" t="s">
        <v>491</v>
      </c>
      <c r="B197" s="178" t="s">
        <v>492</v>
      </c>
      <c r="C197" s="178"/>
      <c r="D197" s="178"/>
      <c r="E197" s="178"/>
      <c r="F197" s="178"/>
      <c r="G197" s="178"/>
      <c r="H197" s="49"/>
      <c r="I197" s="58"/>
      <c r="J197" s="2"/>
      <c r="K197" s="2"/>
      <c r="L197" s="2"/>
    </row>
    <row r="198" spans="1:15" customFormat="1" ht="77.25" customHeight="1" x14ac:dyDescent="0.35">
      <c r="A198" s="8" t="s">
        <v>493</v>
      </c>
      <c r="B198" s="11" t="s">
        <v>494</v>
      </c>
      <c r="C198" s="12" t="s">
        <v>495</v>
      </c>
      <c r="D198" s="21" t="s">
        <v>254</v>
      </c>
      <c r="E198" s="12" t="s">
        <v>496</v>
      </c>
      <c r="F198" s="12"/>
      <c r="G198" s="18"/>
      <c r="H198" s="45"/>
      <c r="I198" s="51"/>
      <c r="J198" s="2"/>
      <c r="K198" s="2"/>
      <c r="L198" s="2"/>
    </row>
    <row r="199" spans="1:15" customFormat="1" ht="77.25" customHeight="1" x14ac:dyDescent="0.35">
      <c r="A199" s="8"/>
      <c r="B199" s="11"/>
      <c r="C199" s="12" t="s">
        <v>497</v>
      </c>
      <c r="D199" s="21" t="s">
        <v>254</v>
      </c>
      <c r="E199" s="12" t="s">
        <v>498</v>
      </c>
      <c r="F199" s="12"/>
      <c r="G199" s="59"/>
      <c r="H199" s="45"/>
      <c r="I199" s="51"/>
      <c r="J199" s="2"/>
      <c r="K199" s="2"/>
      <c r="L199" s="2"/>
    </row>
    <row r="200" spans="1:15" customFormat="1" ht="61.5" customHeight="1" x14ac:dyDescent="0.35">
      <c r="A200" s="8"/>
      <c r="B200" s="11"/>
      <c r="C200" s="12" t="s">
        <v>499</v>
      </c>
      <c r="D200" s="21" t="s">
        <v>472</v>
      </c>
      <c r="E200" s="12" t="s">
        <v>500</v>
      </c>
      <c r="F200" s="12"/>
      <c r="G200" s="18"/>
      <c r="H200" s="45"/>
      <c r="I200" s="51"/>
      <c r="J200" s="2"/>
      <c r="K200" s="2"/>
      <c r="L200" s="2"/>
    </row>
    <row r="201" spans="1:15" customFormat="1" ht="77.25" customHeight="1" x14ac:dyDescent="0.35">
      <c r="A201" s="8"/>
      <c r="B201" s="11"/>
      <c r="C201" s="12" t="s">
        <v>501</v>
      </c>
      <c r="D201" s="21" t="s">
        <v>502</v>
      </c>
      <c r="E201" s="12" t="s">
        <v>503</v>
      </c>
      <c r="F201" s="12"/>
      <c r="G201" s="18"/>
      <c r="H201" s="45"/>
      <c r="I201" s="51"/>
      <c r="J201" s="2"/>
      <c r="K201" s="2"/>
      <c r="L201" s="2"/>
    </row>
    <row r="202" spans="1:15" customFormat="1" ht="96" customHeight="1" x14ac:dyDescent="0.35">
      <c r="A202" s="8"/>
      <c r="B202" s="11"/>
      <c r="C202" s="12" t="s">
        <v>504</v>
      </c>
      <c r="D202" s="21" t="s">
        <v>254</v>
      </c>
      <c r="E202" s="12" t="s">
        <v>505</v>
      </c>
      <c r="F202" s="12"/>
      <c r="G202" s="18"/>
      <c r="H202" s="45"/>
      <c r="I202" s="51"/>
      <c r="J202" s="2"/>
      <c r="K202" s="2"/>
      <c r="L202" s="2"/>
    </row>
    <row r="203" spans="1:15" customFormat="1" ht="103.5" customHeight="1" x14ac:dyDescent="0.35">
      <c r="A203" s="8" t="s">
        <v>506</v>
      </c>
      <c r="B203" s="11" t="s">
        <v>507</v>
      </c>
      <c r="C203" s="12" t="s">
        <v>508</v>
      </c>
      <c r="D203" s="21" t="s">
        <v>472</v>
      </c>
      <c r="E203" s="12" t="s">
        <v>509</v>
      </c>
      <c r="F203" s="12"/>
      <c r="G203" s="18"/>
      <c r="H203" s="45"/>
      <c r="I203" s="51"/>
      <c r="J203" s="2"/>
      <c r="K203" s="2"/>
      <c r="L203" s="2"/>
    </row>
    <row r="204" spans="1:15" customFormat="1" ht="78" customHeight="1" x14ac:dyDescent="0.35">
      <c r="A204" s="8"/>
      <c r="B204" s="11"/>
      <c r="C204" s="48" t="s">
        <v>510</v>
      </c>
      <c r="D204" s="60" t="s">
        <v>472</v>
      </c>
      <c r="E204" s="31" t="s">
        <v>511</v>
      </c>
      <c r="F204" s="31"/>
      <c r="G204" s="18"/>
      <c r="H204" s="45"/>
      <c r="I204" s="51"/>
      <c r="J204" s="2"/>
      <c r="K204" s="2"/>
      <c r="L204" s="2"/>
    </row>
    <row r="205" spans="1:15" customFormat="1" ht="75.75" customHeight="1" x14ac:dyDescent="0.35">
      <c r="A205" s="8"/>
      <c r="B205" s="11"/>
      <c r="C205" s="12" t="s">
        <v>512</v>
      </c>
      <c r="D205" s="21" t="s">
        <v>254</v>
      </c>
      <c r="E205" s="12" t="s">
        <v>513</v>
      </c>
      <c r="F205" s="12"/>
      <c r="G205" s="18"/>
      <c r="H205" s="45"/>
      <c r="I205" s="51"/>
      <c r="J205" s="2"/>
      <c r="K205" s="2"/>
      <c r="L205" s="2"/>
    </row>
    <row r="206" spans="1:15" customFormat="1" ht="63.75" customHeight="1" x14ac:dyDescent="0.35">
      <c r="A206" s="8"/>
      <c r="B206" s="11"/>
      <c r="C206" s="12" t="s">
        <v>514</v>
      </c>
      <c r="D206" s="21" t="s">
        <v>463</v>
      </c>
      <c r="E206" s="12" t="s">
        <v>515</v>
      </c>
      <c r="F206" s="12"/>
      <c r="G206" s="18"/>
      <c r="H206" s="45"/>
      <c r="I206" s="51"/>
      <c r="J206" s="2"/>
      <c r="K206" s="2"/>
      <c r="L206" s="2"/>
    </row>
    <row r="207" spans="1:15" customFormat="1" ht="93" customHeight="1" x14ac:dyDescent="0.35">
      <c r="A207" s="8"/>
      <c r="B207" s="11"/>
      <c r="C207" s="12" t="s">
        <v>516</v>
      </c>
      <c r="D207" s="21" t="s">
        <v>35</v>
      </c>
      <c r="E207" s="12" t="s">
        <v>517</v>
      </c>
      <c r="F207" s="12"/>
      <c r="G207" s="18"/>
      <c r="H207" s="45"/>
      <c r="I207" s="51"/>
      <c r="J207" s="2"/>
      <c r="K207" s="2"/>
      <c r="L207" s="2"/>
    </row>
    <row r="208" spans="1:15" customFormat="1" ht="89.25" customHeight="1" x14ac:dyDescent="0.35">
      <c r="A208" s="8" t="s">
        <v>518</v>
      </c>
      <c r="B208" s="11" t="s">
        <v>519</v>
      </c>
      <c r="C208" s="31" t="s">
        <v>520</v>
      </c>
      <c r="D208" s="21" t="s">
        <v>521</v>
      </c>
      <c r="E208" s="31" t="s">
        <v>522</v>
      </c>
      <c r="F208" s="31"/>
      <c r="G208" s="18"/>
      <c r="H208" s="45"/>
      <c r="I208" s="51"/>
      <c r="J208" s="2"/>
      <c r="K208" s="2"/>
      <c r="L208" s="2"/>
    </row>
    <row r="209" spans="1:12" customFormat="1" ht="127.5" customHeight="1" x14ac:dyDescent="0.35">
      <c r="A209" s="8"/>
      <c r="B209" s="11"/>
      <c r="C209" s="31" t="s">
        <v>523</v>
      </c>
      <c r="D209" s="21" t="s">
        <v>35</v>
      </c>
      <c r="E209" s="12" t="s">
        <v>524</v>
      </c>
      <c r="F209" s="12"/>
      <c r="G209" s="18"/>
      <c r="H209" s="45"/>
      <c r="I209" s="51"/>
      <c r="J209" s="2"/>
      <c r="K209" s="2"/>
      <c r="L209" s="2"/>
    </row>
    <row r="210" spans="1:12" customFormat="1" ht="33.75" customHeight="1" x14ac:dyDescent="0.35">
      <c r="A210" s="8"/>
      <c r="B210" s="11"/>
      <c r="C210" s="14" t="s">
        <v>525</v>
      </c>
      <c r="D210" s="13" t="s">
        <v>384</v>
      </c>
      <c r="E210" s="14" t="s">
        <v>526</v>
      </c>
      <c r="F210" s="14"/>
      <c r="G210" s="18"/>
      <c r="H210" s="45"/>
      <c r="I210" s="51"/>
      <c r="J210" s="2"/>
      <c r="K210" s="2"/>
      <c r="L210" s="2"/>
    </row>
    <row r="211" spans="1:12" customFormat="1" ht="74.25" customHeight="1" x14ac:dyDescent="0.35">
      <c r="A211" s="8"/>
      <c r="B211" s="11"/>
      <c r="C211" s="31" t="s">
        <v>527</v>
      </c>
      <c r="D211" s="21" t="s">
        <v>282</v>
      </c>
      <c r="E211" s="12" t="s">
        <v>528</v>
      </c>
      <c r="F211" s="12"/>
      <c r="G211" s="18"/>
      <c r="H211" s="45"/>
      <c r="I211" s="51"/>
      <c r="J211" s="2"/>
      <c r="K211" s="2"/>
      <c r="L211" s="2"/>
    </row>
    <row r="212" spans="1:12" customFormat="1" ht="175.5" customHeight="1" x14ac:dyDescent="0.35">
      <c r="A212" s="8"/>
      <c r="B212" s="11"/>
      <c r="C212" s="31" t="s">
        <v>529</v>
      </c>
      <c r="D212" s="21" t="s">
        <v>364</v>
      </c>
      <c r="E212" s="29" t="s">
        <v>530</v>
      </c>
      <c r="F212" s="29"/>
      <c r="G212" s="18" t="s">
        <v>531</v>
      </c>
      <c r="H212" s="45"/>
      <c r="I212" s="51"/>
      <c r="J212" s="2"/>
      <c r="K212" s="2"/>
      <c r="L212" s="2"/>
    </row>
    <row r="213" spans="1:12" customFormat="1" ht="15" x14ac:dyDescent="0.35">
      <c r="A213" s="8" t="s">
        <v>532</v>
      </c>
      <c r="B213" s="178" t="s">
        <v>533</v>
      </c>
      <c r="C213" s="178"/>
      <c r="D213" s="178"/>
      <c r="E213" s="178"/>
      <c r="F213" s="178"/>
      <c r="G213" s="178"/>
      <c r="H213" s="49"/>
      <c r="I213" s="50"/>
      <c r="J213" s="2"/>
      <c r="K213" s="2"/>
      <c r="L213" s="2"/>
    </row>
    <row r="214" spans="1:12" customFormat="1" ht="64.5" customHeight="1" x14ac:dyDescent="0.35">
      <c r="A214" s="8" t="s">
        <v>534</v>
      </c>
      <c r="B214" s="11" t="s">
        <v>535</v>
      </c>
      <c r="C214" s="12" t="s">
        <v>536</v>
      </c>
      <c r="D214" s="13" t="s">
        <v>32</v>
      </c>
      <c r="E214" s="12" t="s">
        <v>537</v>
      </c>
      <c r="F214" s="12"/>
      <c r="G214" s="18"/>
      <c r="H214" s="45"/>
      <c r="I214" s="51"/>
      <c r="J214" s="2"/>
      <c r="K214" s="2"/>
      <c r="L214" s="2"/>
    </row>
    <row r="215" spans="1:12" customFormat="1" ht="85.5" customHeight="1" x14ac:dyDescent="0.35">
      <c r="A215" s="8"/>
      <c r="B215" s="11"/>
      <c r="C215" s="31" t="s">
        <v>538</v>
      </c>
      <c r="D215" s="21" t="s">
        <v>539</v>
      </c>
      <c r="E215" s="36" t="s">
        <v>540</v>
      </c>
      <c r="F215" s="36"/>
      <c r="G215" s="18"/>
      <c r="H215" s="45"/>
      <c r="I215" s="51"/>
      <c r="J215" s="2"/>
      <c r="K215" s="2"/>
      <c r="L215" s="2"/>
    </row>
    <row r="216" spans="1:12" customFormat="1" ht="58.5" customHeight="1" x14ac:dyDescent="0.35">
      <c r="A216" s="8"/>
      <c r="B216" s="11"/>
      <c r="C216" s="31" t="s">
        <v>541</v>
      </c>
      <c r="D216" s="21" t="s">
        <v>539</v>
      </c>
      <c r="E216" s="12" t="s">
        <v>542</v>
      </c>
      <c r="F216" s="12"/>
      <c r="G216" s="18"/>
      <c r="H216" s="45"/>
      <c r="I216" s="51"/>
      <c r="J216" s="2"/>
      <c r="K216" s="2"/>
      <c r="L216" s="2"/>
    </row>
    <row r="217" spans="1:12" customFormat="1" ht="58.5" customHeight="1" x14ac:dyDescent="0.35">
      <c r="A217" s="8"/>
      <c r="B217" s="11"/>
      <c r="C217" s="31" t="s">
        <v>543</v>
      </c>
      <c r="D217" s="21" t="s">
        <v>75</v>
      </c>
      <c r="E217" s="12" t="s">
        <v>544</v>
      </c>
      <c r="F217" s="12"/>
      <c r="G217" s="18"/>
      <c r="H217" s="45"/>
      <c r="I217" s="51"/>
      <c r="J217" s="2"/>
      <c r="K217" s="2"/>
      <c r="L217" s="2"/>
    </row>
    <row r="218" spans="1:12" customFormat="1" ht="58.5" customHeight="1" x14ac:dyDescent="0.35">
      <c r="A218" s="8"/>
      <c r="B218" s="11"/>
      <c r="C218" s="31" t="s">
        <v>545</v>
      </c>
      <c r="D218" s="21" t="s">
        <v>295</v>
      </c>
      <c r="E218" s="12" t="s">
        <v>1008</v>
      </c>
      <c r="F218" s="12"/>
      <c r="G218" s="18"/>
      <c r="H218" s="45"/>
      <c r="I218" s="51"/>
      <c r="J218" s="2"/>
      <c r="K218" s="2"/>
      <c r="L218" s="2"/>
    </row>
    <row r="219" spans="1:12" customFormat="1" ht="58.5" customHeight="1" x14ac:dyDescent="0.35">
      <c r="A219" s="8"/>
      <c r="B219" s="11"/>
      <c r="C219" s="31" t="s">
        <v>546</v>
      </c>
      <c r="D219" s="13" t="s">
        <v>182</v>
      </c>
      <c r="E219" s="12"/>
      <c r="F219" s="12"/>
      <c r="G219" s="18"/>
      <c r="H219" s="45"/>
      <c r="I219" s="51"/>
      <c r="J219" s="2"/>
      <c r="K219" s="2"/>
      <c r="L219" s="2"/>
    </row>
    <row r="220" spans="1:12" customFormat="1" ht="89.25" customHeight="1" x14ac:dyDescent="0.35">
      <c r="A220" s="8" t="s">
        <v>547</v>
      </c>
      <c r="B220" s="11" t="s">
        <v>548</v>
      </c>
      <c r="C220" s="31" t="s">
        <v>549</v>
      </c>
      <c r="D220" s="21" t="s">
        <v>35</v>
      </c>
      <c r="E220" s="14" t="s">
        <v>550</v>
      </c>
      <c r="F220" s="14"/>
      <c r="G220" s="18"/>
      <c r="H220" s="45"/>
      <c r="I220" s="51"/>
      <c r="J220" s="2"/>
      <c r="K220" s="2"/>
      <c r="L220" s="2"/>
    </row>
    <row r="221" spans="1:12" customFormat="1" ht="66" customHeight="1" x14ac:dyDescent="0.35">
      <c r="A221" s="8"/>
      <c r="B221" s="11"/>
      <c r="C221" s="31" t="s">
        <v>551</v>
      </c>
      <c r="D221" s="21" t="s">
        <v>254</v>
      </c>
      <c r="E221" s="12" t="s">
        <v>552</v>
      </c>
      <c r="F221" s="12"/>
      <c r="G221" s="18"/>
      <c r="H221" s="45"/>
      <c r="I221" s="51"/>
      <c r="J221" s="2"/>
      <c r="K221" s="2"/>
      <c r="L221" s="2"/>
    </row>
    <row r="222" spans="1:12" customFormat="1" ht="36.75" customHeight="1" x14ac:dyDescent="0.35">
      <c r="A222" s="8"/>
      <c r="B222" s="11"/>
      <c r="C222" s="31" t="s">
        <v>553</v>
      </c>
      <c r="D222" s="21" t="s">
        <v>254</v>
      </c>
      <c r="E222" s="12" t="s">
        <v>554</v>
      </c>
      <c r="F222" s="12"/>
      <c r="G222" s="62"/>
      <c r="H222" s="45"/>
      <c r="I222" s="51"/>
      <c r="J222" s="2"/>
      <c r="K222" s="2"/>
      <c r="L222" s="2"/>
    </row>
    <row r="223" spans="1:12" customFormat="1" ht="36.75" customHeight="1" x14ac:dyDescent="0.35">
      <c r="A223" s="8"/>
      <c r="B223" s="11"/>
      <c r="C223" s="31" t="s">
        <v>555</v>
      </c>
      <c r="D223" s="21" t="s">
        <v>75</v>
      </c>
      <c r="E223" s="63" t="s">
        <v>556</v>
      </c>
      <c r="F223" s="63"/>
      <c r="G223" s="64"/>
      <c r="H223" s="45"/>
      <c r="I223" s="65"/>
      <c r="J223" s="2"/>
      <c r="K223" s="2"/>
      <c r="L223" s="2"/>
    </row>
    <row r="224" spans="1:12" customFormat="1" ht="78.75" customHeight="1" x14ac:dyDescent="0.35">
      <c r="A224" s="8"/>
      <c r="B224" s="11"/>
      <c r="C224" s="31" t="s">
        <v>557</v>
      </c>
      <c r="D224" s="21" t="s">
        <v>193</v>
      </c>
      <c r="E224" s="12" t="s">
        <v>558</v>
      </c>
      <c r="F224" s="12"/>
      <c r="G224" s="62"/>
      <c r="H224" s="45"/>
      <c r="I224" s="51"/>
      <c r="J224" s="2"/>
      <c r="K224" s="2"/>
      <c r="L224" s="2"/>
    </row>
    <row r="225" spans="1:13" customFormat="1" ht="97.5" customHeight="1" x14ac:dyDescent="0.35">
      <c r="A225" s="8" t="s">
        <v>559</v>
      </c>
      <c r="B225" s="11" t="s">
        <v>560</v>
      </c>
      <c r="C225" s="31" t="s">
        <v>561</v>
      </c>
      <c r="D225" s="21" t="s">
        <v>562</v>
      </c>
      <c r="E225" s="12" t="s">
        <v>563</v>
      </c>
      <c r="F225" s="12" t="s">
        <v>1017</v>
      </c>
      <c r="G225" s="62"/>
      <c r="H225" s="45"/>
      <c r="I225" s="51"/>
      <c r="J225" s="2"/>
      <c r="K225" s="2"/>
      <c r="L225" s="2"/>
    </row>
    <row r="226" spans="1:13" customFormat="1" ht="30" customHeight="1" x14ac:dyDescent="0.35">
      <c r="A226" s="8"/>
      <c r="B226" s="11"/>
      <c r="C226" s="31" t="s">
        <v>564</v>
      </c>
      <c r="D226" s="21" t="s">
        <v>539</v>
      </c>
      <c r="E226" s="12" t="s">
        <v>565</v>
      </c>
      <c r="F226" s="109" t="s">
        <v>1018</v>
      </c>
      <c r="G226" s="62"/>
      <c r="H226" s="45"/>
      <c r="I226" s="51"/>
      <c r="J226" s="2"/>
      <c r="K226" s="2"/>
      <c r="L226" s="2"/>
    </row>
    <row r="227" spans="1:13" customFormat="1" ht="60.75" customHeight="1" x14ac:dyDescent="0.35">
      <c r="A227" s="8"/>
      <c r="B227" s="33"/>
      <c r="C227" s="107" t="s">
        <v>1009</v>
      </c>
      <c r="D227" s="106" t="s">
        <v>182</v>
      </c>
      <c r="E227" s="108" t="s">
        <v>1011</v>
      </c>
      <c r="F227" s="48"/>
      <c r="G227" s="62"/>
      <c r="H227" s="45"/>
      <c r="I227" s="51"/>
      <c r="J227" s="2"/>
      <c r="K227" s="2"/>
      <c r="L227" s="2"/>
    </row>
    <row r="228" spans="1:13" customFormat="1" ht="30" customHeight="1" x14ac:dyDescent="0.35">
      <c r="A228" s="8"/>
      <c r="B228" s="11"/>
      <c r="C228" s="31" t="s">
        <v>566</v>
      </c>
      <c r="D228" s="30" t="s">
        <v>35</v>
      </c>
      <c r="E228" s="31" t="s">
        <v>567</v>
      </c>
      <c r="F228" s="12"/>
      <c r="G228" s="62"/>
      <c r="H228" s="45"/>
      <c r="I228" s="51"/>
      <c r="J228" s="2"/>
      <c r="K228" s="2"/>
      <c r="L228" s="2"/>
    </row>
    <row r="229" spans="1:13" customFormat="1" ht="81.75" customHeight="1" x14ac:dyDescent="0.35">
      <c r="A229" s="8"/>
      <c r="B229" s="11"/>
      <c r="C229" s="48" t="s">
        <v>568</v>
      </c>
      <c r="D229" s="21" t="s">
        <v>35</v>
      </c>
      <c r="E229" s="14" t="s">
        <v>1010</v>
      </c>
      <c r="F229" s="48"/>
      <c r="G229" s="18"/>
      <c r="H229" s="45"/>
      <c r="I229" s="51"/>
      <c r="J229" s="2"/>
      <c r="K229" s="2"/>
      <c r="L229" s="2"/>
    </row>
    <row r="230" spans="1:13" customFormat="1" ht="15" x14ac:dyDescent="0.35">
      <c r="A230" s="8" t="s">
        <v>569</v>
      </c>
      <c r="B230" s="178" t="s">
        <v>570</v>
      </c>
      <c r="C230" s="178"/>
      <c r="D230" s="178"/>
      <c r="E230" s="178"/>
      <c r="F230" s="178"/>
      <c r="G230" s="178"/>
      <c r="H230" s="49"/>
      <c r="I230" s="50"/>
      <c r="J230" s="2"/>
      <c r="K230" s="2"/>
      <c r="L230" s="2"/>
    </row>
    <row r="231" spans="1:13" customFormat="1" ht="62.25" customHeight="1" x14ac:dyDescent="0.35">
      <c r="A231" s="8" t="s">
        <v>571</v>
      </c>
      <c r="B231" s="11" t="s">
        <v>572</v>
      </c>
      <c r="C231" s="31" t="s">
        <v>573</v>
      </c>
      <c r="D231" s="21" t="s">
        <v>364</v>
      </c>
      <c r="E231" s="12" t="s">
        <v>574</v>
      </c>
      <c r="F231" s="12"/>
      <c r="G231" s="18"/>
      <c r="H231" s="45"/>
      <c r="I231" s="51"/>
      <c r="J231" s="2"/>
      <c r="K231" s="2"/>
      <c r="L231" s="2"/>
    </row>
    <row r="232" spans="1:13" customFormat="1" ht="28" x14ac:dyDescent="0.35">
      <c r="A232" s="8"/>
      <c r="B232" s="11"/>
      <c r="C232" s="48" t="s">
        <v>575</v>
      </c>
      <c r="D232" s="21" t="s">
        <v>182</v>
      </c>
      <c r="E232" s="12" t="s">
        <v>576</v>
      </c>
      <c r="F232" s="12"/>
      <c r="G232" s="18"/>
      <c r="H232" s="45"/>
      <c r="I232" s="51"/>
      <c r="J232" s="2"/>
      <c r="K232" s="2"/>
      <c r="L232" s="2"/>
    </row>
    <row r="233" spans="1:13" customFormat="1" ht="62.25" customHeight="1" x14ac:dyDescent="0.35">
      <c r="A233" s="8"/>
      <c r="B233" s="11"/>
      <c r="C233" s="31" t="s">
        <v>577</v>
      </c>
      <c r="D233" s="21" t="s">
        <v>182</v>
      </c>
      <c r="E233" s="12" t="s">
        <v>578</v>
      </c>
      <c r="F233" s="12"/>
      <c r="G233" s="18"/>
      <c r="H233" s="45"/>
      <c r="I233" s="51"/>
      <c r="J233" s="2"/>
      <c r="K233" s="2"/>
      <c r="L233" s="2"/>
    </row>
    <row r="234" spans="1:13" customFormat="1" ht="78.75" customHeight="1" x14ac:dyDescent="0.35">
      <c r="A234" s="8" t="s">
        <v>579</v>
      </c>
      <c r="B234" s="11" t="s">
        <v>580</v>
      </c>
      <c r="C234" s="31" t="s">
        <v>581</v>
      </c>
      <c r="D234" s="21" t="s">
        <v>193</v>
      </c>
      <c r="E234" s="12" t="s">
        <v>582</v>
      </c>
      <c r="F234" s="12"/>
      <c r="G234" s="18"/>
      <c r="H234" s="45"/>
      <c r="I234" s="51"/>
      <c r="J234" s="2"/>
      <c r="K234" s="2"/>
      <c r="L234" s="2"/>
    </row>
    <row r="235" spans="1:13" customFormat="1" ht="65.25" customHeight="1" x14ac:dyDescent="0.35">
      <c r="A235" s="8"/>
      <c r="B235" s="11"/>
      <c r="C235" s="31" t="s">
        <v>583</v>
      </c>
      <c r="D235" s="21" t="s">
        <v>193</v>
      </c>
      <c r="E235" s="36" t="s">
        <v>584</v>
      </c>
      <c r="F235" s="36"/>
      <c r="G235" s="18"/>
      <c r="H235" s="45"/>
      <c r="I235" s="51"/>
      <c r="J235" s="2"/>
      <c r="K235" s="2"/>
      <c r="L235" s="2"/>
    </row>
    <row r="236" spans="1:13" customFormat="1" ht="69.75" customHeight="1" x14ac:dyDescent="0.35">
      <c r="A236" s="8"/>
      <c r="B236" s="11"/>
      <c r="C236" s="31" t="s">
        <v>585</v>
      </c>
      <c r="D236" s="21" t="s">
        <v>384</v>
      </c>
      <c r="E236" s="12"/>
      <c r="F236" s="12"/>
      <c r="G236" s="18"/>
      <c r="H236" s="45"/>
      <c r="I236" s="51"/>
      <c r="J236" s="2"/>
      <c r="K236" s="2"/>
      <c r="L236" s="2"/>
    </row>
    <row r="237" spans="1:13" customFormat="1" ht="408.75" customHeight="1" x14ac:dyDescent="0.35">
      <c r="A237" s="8"/>
      <c r="B237" s="11"/>
      <c r="C237" s="31" t="s">
        <v>586</v>
      </c>
      <c r="D237" s="21" t="s">
        <v>182</v>
      </c>
      <c r="E237" s="36" t="s">
        <v>1019</v>
      </c>
      <c r="F237" s="109" t="s">
        <v>1020</v>
      </c>
      <c r="G237" s="64"/>
      <c r="H237" s="45"/>
      <c r="I237" s="51"/>
      <c r="J237" s="2"/>
      <c r="K237" s="2"/>
      <c r="L237" s="2"/>
    </row>
    <row r="238" spans="1:13" customFormat="1" ht="92.25" customHeight="1" x14ac:dyDescent="0.35">
      <c r="A238" s="8" t="s">
        <v>587</v>
      </c>
      <c r="B238" s="11" t="s">
        <v>588</v>
      </c>
      <c r="C238" s="31" t="s">
        <v>589</v>
      </c>
      <c r="D238" s="21" t="s">
        <v>35</v>
      </c>
      <c r="E238" s="12" t="s">
        <v>590</v>
      </c>
      <c r="F238" s="12"/>
      <c r="G238" s="18"/>
      <c r="H238" s="45"/>
      <c r="I238" s="51"/>
      <c r="J238" s="2"/>
      <c r="K238" s="2"/>
      <c r="L238" s="2"/>
    </row>
    <row r="239" spans="1:13" customFormat="1" ht="50.25" customHeight="1" x14ac:dyDescent="0.35">
      <c r="A239" s="8"/>
      <c r="B239" s="11"/>
      <c r="C239" s="31" t="s">
        <v>591</v>
      </c>
      <c r="D239" s="21" t="s">
        <v>254</v>
      </c>
      <c r="E239" s="12" t="s">
        <v>592</v>
      </c>
      <c r="F239" s="12"/>
      <c r="G239" s="18"/>
      <c r="H239" s="45"/>
      <c r="I239" s="51"/>
      <c r="J239" s="2"/>
      <c r="K239" s="2"/>
      <c r="L239" s="2"/>
    </row>
    <row r="240" spans="1:13" customFormat="1" ht="67.5" customHeight="1" x14ac:dyDescent="0.35">
      <c r="A240" s="8"/>
      <c r="B240" s="11"/>
      <c r="C240" s="12" t="s">
        <v>593</v>
      </c>
      <c r="D240" s="21" t="s">
        <v>594</v>
      </c>
      <c r="E240" s="12" t="s">
        <v>595</v>
      </c>
      <c r="F240" s="12"/>
      <c r="G240" s="18"/>
      <c r="H240" s="45"/>
      <c r="I240" s="51"/>
      <c r="J240" s="2"/>
      <c r="K240" s="2"/>
      <c r="L240" s="2"/>
      <c r="M240" s="66"/>
    </row>
    <row r="241" spans="1:13" customFormat="1" ht="31.5" customHeight="1" x14ac:dyDescent="0.35">
      <c r="A241" s="8" t="s">
        <v>596</v>
      </c>
      <c r="B241" s="178" t="s">
        <v>597</v>
      </c>
      <c r="C241" s="178"/>
      <c r="D241" s="178"/>
      <c r="E241" s="178"/>
      <c r="F241" s="67"/>
      <c r="G241" s="68"/>
      <c r="H241" s="69"/>
      <c r="I241" s="70"/>
      <c r="J241" s="2"/>
      <c r="K241" s="2"/>
      <c r="L241" s="2"/>
    </row>
    <row r="242" spans="1:13" customFormat="1" ht="87" customHeight="1" x14ac:dyDescent="0.35">
      <c r="A242" s="8" t="s">
        <v>598</v>
      </c>
      <c r="B242" s="11" t="s">
        <v>599</v>
      </c>
      <c r="C242" s="71" t="s">
        <v>600</v>
      </c>
      <c r="D242" s="13" t="s">
        <v>182</v>
      </c>
      <c r="E242" s="71" t="s">
        <v>601</v>
      </c>
      <c r="F242" s="71"/>
      <c r="G242" s="15"/>
      <c r="H242" s="45"/>
      <c r="I242" s="51"/>
      <c r="J242" s="2"/>
      <c r="K242" s="2"/>
      <c r="L242" s="2"/>
    </row>
    <row r="243" spans="1:13" customFormat="1" ht="63.75" customHeight="1" x14ac:dyDescent="0.35">
      <c r="A243" s="8"/>
      <c r="B243" s="11"/>
      <c r="C243" s="12" t="s">
        <v>602</v>
      </c>
      <c r="D243" s="21" t="s">
        <v>35</v>
      </c>
      <c r="E243" s="12" t="s">
        <v>603</v>
      </c>
      <c r="F243" s="12"/>
      <c r="G243" s="18"/>
      <c r="H243" s="45"/>
      <c r="I243" s="51"/>
      <c r="J243" s="2"/>
      <c r="K243" s="2"/>
      <c r="L243" s="2"/>
    </row>
    <row r="244" spans="1:13" customFormat="1" ht="51" customHeight="1" x14ac:dyDescent="0.35">
      <c r="A244" s="8"/>
      <c r="B244" s="11"/>
      <c r="C244" s="14" t="s">
        <v>604</v>
      </c>
      <c r="D244" s="21" t="s">
        <v>35</v>
      </c>
      <c r="E244" s="12" t="s">
        <v>605</v>
      </c>
      <c r="F244" s="12"/>
      <c r="G244" s="18"/>
      <c r="H244" s="45"/>
      <c r="I244" s="51"/>
      <c r="J244" s="2"/>
      <c r="K244" s="2"/>
      <c r="L244" s="2"/>
    </row>
    <row r="245" spans="1:13" customFormat="1" ht="51" customHeight="1" x14ac:dyDescent="0.35">
      <c r="A245" s="8"/>
      <c r="B245" s="11"/>
      <c r="C245" s="14" t="s">
        <v>606</v>
      </c>
      <c r="D245" s="21" t="s">
        <v>35</v>
      </c>
      <c r="E245" s="12" t="s">
        <v>607</v>
      </c>
      <c r="F245" s="12"/>
      <c r="G245" s="18"/>
      <c r="H245" s="45"/>
      <c r="I245" s="51"/>
      <c r="J245" s="2"/>
      <c r="K245" s="2"/>
      <c r="L245" s="2"/>
    </row>
    <row r="246" spans="1:13" customFormat="1" ht="52.5" customHeight="1" x14ac:dyDescent="0.35">
      <c r="A246" s="8" t="s">
        <v>608</v>
      </c>
      <c r="B246" s="11" t="s">
        <v>609</v>
      </c>
      <c r="C246" s="14" t="s">
        <v>610</v>
      </c>
      <c r="D246" s="13" t="s">
        <v>35</v>
      </c>
      <c r="E246" s="14" t="s">
        <v>611</v>
      </c>
      <c r="F246" s="14"/>
      <c r="G246" s="72"/>
      <c r="H246" s="45"/>
      <c r="I246" s="55"/>
      <c r="J246" s="2"/>
      <c r="K246" s="2"/>
      <c r="L246" s="2"/>
    </row>
    <row r="247" spans="1:13" customFormat="1" ht="52.5" customHeight="1" x14ac:dyDescent="0.35">
      <c r="A247" s="8"/>
      <c r="B247" s="11"/>
      <c r="C247" s="14" t="s">
        <v>612</v>
      </c>
      <c r="D247" s="13" t="s">
        <v>295</v>
      </c>
      <c r="E247" s="14"/>
      <c r="F247" s="14"/>
      <c r="G247" s="72"/>
      <c r="H247" s="45"/>
      <c r="I247" s="55"/>
      <c r="J247" s="2"/>
      <c r="K247" s="2"/>
      <c r="L247" s="2"/>
    </row>
    <row r="248" spans="1:13" customFormat="1" ht="52.5" customHeight="1" x14ac:dyDescent="0.35">
      <c r="A248" s="8"/>
      <c r="B248" s="11"/>
      <c r="C248" s="12" t="s">
        <v>613</v>
      </c>
      <c r="D248" s="21" t="s">
        <v>35</v>
      </c>
      <c r="E248" s="12" t="s">
        <v>614</v>
      </c>
      <c r="F248" s="12"/>
      <c r="G248" s="73"/>
      <c r="H248" s="45"/>
      <c r="I248" s="55"/>
      <c r="J248" s="2"/>
      <c r="K248" s="2"/>
      <c r="L248" s="2"/>
    </row>
    <row r="249" spans="1:13" customFormat="1" ht="52.5" customHeight="1" x14ac:dyDescent="0.35">
      <c r="A249" s="8"/>
      <c r="B249" s="11"/>
      <c r="C249" s="74" t="s">
        <v>615</v>
      </c>
      <c r="D249" s="21" t="s">
        <v>35</v>
      </c>
      <c r="E249" s="74" t="s">
        <v>616</v>
      </c>
      <c r="F249" s="74"/>
      <c r="G249" s="18"/>
      <c r="H249" s="45"/>
      <c r="I249" s="55"/>
      <c r="J249" s="2"/>
      <c r="K249" s="2"/>
      <c r="L249" s="2"/>
    </row>
    <row r="250" spans="1:13" customFormat="1" ht="94.5" customHeight="1" x14ac:dyDescent="0.35">
      <c r="A250" s="8"/>
      <c r="B250" s="11"/>
      <c r="C250" s="71" t="s">
        <v>617</v>
      </c>
      <c r="D250" s="13" t="s">
        <v>295</v>
      </c>
      <c r="E250" s="71" t="s">
        <v>618</v>
      </c>
      <c r="F250" s="71"/>
      <c r="G250" s="18"/>
      <c r="H250" s="45"/>
      <c r="I250" s="55"/>
      <c r="J250" s="2"/>
      <c r="K250" s="2"/>
      <c r="L250" s="2"/>
    </row>
    <row r="251" spans="1:13" customFormat="1" ht="84.75" customHeight="1" x14ac:dyDescent="0.35">
      <c r="A251" s="8" t="s">
        <v>619</v>
      </c>
      <c r="B251" s="11" t="s">
        <v>620</v>
      </c>
      <c r="C251" s="12" t="s">
        <v>621</v>
      </c>
      <c r="D251" s="21" t="s">
        <v>35</v>
      </c>
      <c r="E251" s="12" t="s">
        <v>622</v>
      </c>
      <c r="F251" s="12"/>
      <c r="G251" s="18"/>
      <c r="H251" s="45"/>
      <c r="I251" s="65"/>
      <c r="J251" s="2"/>
      <c r="K251" s="2"/>
      <c r="L251" s="2"/>
    </row>
    <row r="252" spans="1:13" customFormat="1" ht="84.75" customHeight="1" x14ac:dyDescent="0.35">
      <c r="A252" s="8"/>
      <c r="B252" s="11"/>
      <c r="C252" s="12" t="s">
        <v>623</v>
      </c>
      <c r="D252" s="21" t="s">
        <v>384</v>
      </c>
      <c r="E252" s="12" t="s">
        <v>624</v>
      </c>
      <c r="F252" s="12"/>
      <c r="G252" s="18"/>
      <c r="H252" s="45"/>
      <c r="I252" s="65"/>
      <c r="J252" s="2"/>
      <c r="K252" s="2"/>
      <c r="L252" s="2"/>
    </row>
    <row r="253" spans="1:13" customFormat="1" ht="121.5" customHeight="1" x14ac:dyDescent="0.35">
      <c r="A253" s="8"/>
      <c r="B253" s="11"/>
      <c r="C253" s="71" t="s">
        <v>625</v>
      </c>
      <c r="D253" s="13" t="s">
        <v>384</v>
      </c>
      <c r="E253" s="14" t="s">
        <v>626</v>
      </c>
      <c r="F253" s="14"/>
      <c r="G253" s="75"/>
      <c r="H253" s="45"/>
      <c r="I253" s="65"/>
      <c r="J253" s="2"/>
      <c r="K253" s="2"/>
      <c r="L253" s="2"/>
    </row>
    <row r="254" spans="1:13" customFormat="1" ht="15" x14ac:dyDescent="0.35">
      <c r="A254" s="8" t="s">
        <v>627</v>
      </c>
      <c r="B254" s="178" t="s">
        <v>628</v>
      </c>
      <c r="C254" s="178"/>
      <c r="D254" s="178"/>
      <c r="E254" s="178"/>
      <c r="F254" s="178"/>
      <c r="G254" s="178"/>
      <c r="H254" s="49"/>
      <c r="I254" s="50"/>
      <c r="J254" s="2"/>
      <c r="K254" s="2"/>
      <c r="L254" s="2"/>
    </row>
    <row r="255" spans="1:13" customFormat="1" ht="66" customHeight="1" x14ac:dyDescent="0.35">
      <c r="A255" s="8" t="s">
        <v>629</v>
      </c>
      <c r="B255" s="11" t="s">
        <v>630</v>
      </c>
      <c r="C255" s="31" t="s">
        <v>631</v>
      </c>
      <c r="D255" s="21" t="s">
        <v>35</v>
      </c>
      <c r="E255" s="76" t="s">
        <v>632</v>
      </c>
      <c r="F255" s="116" t="s">
        <v>1021</v>
      </c>
      <c r="G255" s="18"/>
      <c r="H255" s="45"/>
      <c r="I255" s="51"/>
      <c r="J255" s="2"/>
      <c r="K255" s="2"/>
      <c r="L255" s="2"/>
    </row>
    <row r="256" spans="1:13" customFormat="1" ht="53.25" customHeight="1" x14ac:dyDescent="0.35">
      <c r="A256" s="8"/>
      <c r="B256" s="11"/>
      <c r="C256" s="31" t="s">
        <v>633</v>
      </c>
      <c r="D256" s="21" t="s">
        <v>472</v>
      </c>
      <c r="E256" s="14" t="s">
        <v>634</v>
      </c>
      <c r="F256" s="14"/>
      <c r="G256" s="77"/>
      <c r="H256" s="45"/>
      <c r="I256" s="51"/>
      <c r="J256" s="2"/>
      <c r="K256" s="2"/>
      <c r="L256" s="2"/>
      <c r="M256" s="2"/>
    </row>
    <row r="257" spans="1:12" customFormat="1" ht="36.75" customHeight="1" x14ac:dyDescent="0.35">
      <c r="A257" s="8"/>
      <c r="B257" s="11"/>
      <c r="C257" s="31" t="s">
        <v>635</v>
      </c>
      <c r="D257" s="21" t="s">
        <v>75</v>
      </c>
      <c r="E257" s="12"/>
      <c r="F257" s="12"/>
      <c r="G257" s="18"/>
      <c r="H257" s="45"/>
      <c r="I257" s="51"/>
      <c r="J257" s="2"/>
      <c r="K257" s="2"/>
      <c r="L257" s="2"/>
    </row>
    <row r="258" spans="1:12" customFormat="1" ht="66" customHeight="1" x14ac:dyDescent="0.35">
      <c r="A258" s="8"/>
      <c r="B258" s="11"/>
      <c r="C258" s="33" t="s">
        <v>636</v>
      </c>
      <c r="D258" s="21" t="s">
        <v>254</v>
      </c>
      <c r="E258" s="12" t="s">
        <v>637</v>
      </c>
      <c r="F258" s="12"/>
      <c r="G258" s="26"/>
      <c r="H258" s="45"/>
      <c r="I258" s="51"/>
      <c r="J258" s="2"/>
      <c r="K258" s="2"/>
      <c r="L258" s="2"/>
    </row>
    <row r="259" spans="1:12" customFormat="1" ht="117" customHeight="1" x14ac:dyDescent="0.35">
      <c r="A259" s="8" t="s">
        <v>638</v>
      </c>
      <c r="B259" s="11" t="s">
        <v>639</v>
      </c>
      <c r="C259" s="31" t="s">
        <v>640</v>
      </c>
      <c r="D259" s="21" t="s">
        <v>463</v>
      </c>
      <c r="E259" s="12" t="s">
        <v>641</v>
      </c>
      <c r="F259" s="12"/>
      <c r="G259" s="18"/>
      <c r="H259" s="45"/>
      <c r="I259" s="51"/>
      <c r="J259" s="2"/>
      <c r="K259" s="2"/>
      <c r="L259" s="2"/>
    </row>
    <row r="260" spans="1:12" customFormat="1" ht="66.75" customHeight="1" x14ac:dyDescent="0.35">
      <c r="A260" s="8"/>
      <c r="B260" s="11"/>
      <c r="C260" s="31" t="s">
        <v>642</v>
      </c>
      <c r="D260" s="21" t="s">
        <v>254</v>
      </c>
      <c r="E260" s="12" t="s">
        <v>643</v>
      </c>
      <c r="F260" s="12"/>
      <c r="G260" s="18"/>
      <c r="H260" s="45"/>
      <c r="I260" s="51"/>
      <c r="J260" s="2"/>
      <c r="K260" s="2"/>
      <c r="L260" s="2"/>
    </row>
    <row r="261" spans="1:12" customFormat="1" ht="60" customHeight="1" x14ac:dyDescent="0.35">
      <c r="A261" s="8" t="s">
        <v>644</v>
      </c>
      <c r="B261" s="11" t="s">
        <v>645</v>
      </c>
      <c r="C261" s="31" t="s">
        <v>646</v>
      </c>
      <c r="D261" s="21" t="s">
        <v>35</v>
      </c>
      <c r="E261" s="14" t="s">
        <v>647</v>
      </c>
      <c r="F261" s="14"/>
      <c r="G261" s="18"/>
      <c r="H261" s="45"/>
      <c r="I261" s="51"/>
      <c r="J261" s="2"/>
      <c r="K261" s="2"/>
      <c r="L261" s="2"/>
    </row>
    <row r="262" spans="1:12" customFormat="1" ht="41.25" customHeight="1" x14ac:dyDescent="0.35">
      <c r="A262" s="8"/>
      <c r="B262" s="11"/>
      <c r="C262" s="31" t="s">
        <v>648</v>
      </c>
      <c r="D262" s="21" t="s">
        <v>295</v>
      </c>
      <c r="E262" s="12" t="s">
        <v>649</v>
      </c>
      <c r="F262" s="12"/>
      <c r="G262" s="18"/>
      <c r="H262" s="45"/>
      <c r="I262" s="51"/>
      <c r="J262" s="2"/>
      <c r="K262" s="2"/>
      <c r="L262" s="2"/>
    </row>
    <row r="263" spans="1:12" customFormat="1" ht="60.75" customHeight="1" x14ac:dyDescent="0.35">
      <c r="A263" s="8"/>
      <c r="B263" s="11"/>
      <c r="C263" s="31" t="s">
        <v>650</v>
      </c>
      <c r="D263" s="21" t="s">
        <v>254</v>
      </c>
      <c r="E263" s="12"/>
      <c r="F263" s="12"/>
      <c r="G263" s="18"/>
      <c r="H263" s="45"/>
      <c r="I263" s="51"/>
      <c r="J263" s="2"/>
      <c r="K263" s="2"/>
      <c r="L263" s="2"/>
    </row>
    <row r="264" spans="1:12" customFormat="1" ht="15" x14ac:dyDescent="0.35">
      <c r="A264" s="8" t="s">
        <v>651</v>
      </c>
      <c r="B264" s="178" t="s">
        <v>652</v>
      </c>
      <c r="C264" s="178"/>
      <c r="D264" s="178"/>
      <c r="E264" s="178"/>
      <c r="F264" s="178"/>
      <c r="G264" s="178"/>
      <c r="H264" s="49"/>
      <c r="I264" s="50"/>
      <c r="J264" s="2"/>
      <c r="K264" s="2"/>
      <c r="L264" s="2"/>
    </row>
    <row r="265" spans="1:12" customFormat="1" ht="50.25" customHeight="1" x14ac:dyDescent="0.35">
      <c r="A265" s="8" t="s">
        <v>653</v>
      </c>
      <c r="B265" s="11" t="s">
        <v>654</v>
      </c>
      <c r="C265" s="31" t="s">
        <v>655</v>
      </c>
      <c r="D265" s="21" t="s">
        <v>656</v>
      </c>
      <c r="E265" s="12" t="s">
        <v>657</v>
      </c>
      <c r="F265" s="12"/>
      <c r="G265" s="54"/>
      <c r="H265" s="45"/>
      <c r="I265" s="55"/>
      <c r="J265" s="2"/>
      <c r="K265" s="2"/>
      <c r="L265" s="2"/>
    </row>
    <row r="266" spans="1:12" customFormat="1" ht="38.25" customHeight="1" x14ac:dyDescent="0.35">
      <c r="A266" s="8"/>
      <c r="B266" s="11"/>
      <c r="C266" s="31" t="s">
        <v>658</v>
      </c>
      <c r="D266" s="21" t="s">
        <v>21</v>
      </c>
      <c r="E266" s="12" t="s">
        <v>659</v>
      </c>
      <c r="F266" s="12"/>
      <c r="G266" s="54"/>
      <c r="H266" s="45"/>
      <c r="I266" s="55"/>
      <c r="J266" s="2"/>
      <c r="K266" s="2"/>
      <c r="L266" s="2"/>
    </row>
    <row r="267" spans="1:12" customFormat="1" ht="66.75" customHeight="1" x14ac:dyDescent="0.35">
      <c r="A267" s="8"/>
      <c r="B267" s="11"/>
      <c r="C267" s="31" t="s">
        <v>660</v>
      </c>
      <c r="D267" s="21" t="s">
        <v>35</v>
      </c>
      <c r="E267" s="12" t="s">
        <v>661</v>
      </c>
      <c r="F267" s="12"/>
      <c r="G267" s="62"/>
      <c r="H267" s="45"/>
      <c r="I267" s="55"/>
      <c r="J267" s="2"/>
      <c r="K267" s="2"/>
      <c r="L267" s="2"/>
    </row>
    <row r="268" spans="1:12" customFormat="1" ht="38.25" customHeight="1" x14ac:dyDescent="0.35">
      <c r="A268" s="8"/>
      <c r="B268" s="11"/>
      <c r="C268" s="48" t="s">
        <v>662</v>
      </c>
      <c r="D268" s="60" t="s">
        <v>35</v>
      </c>
      <c r="E268" s="48" t="s">
        <v>663</v>
      </c>
      <c r="F268" s="48"/>
      <c r="G268" s="54"/>
      <c r="H268" s="45"/>
      <c r="I268" s="55"/>
      <c r="J268" s="2"/>
      <c r="K268" s="2"/>
      <c r="L268" s="2"/>
    </row>
    <row r="269" spans="1:12" customFormat="1" ht="63.75" customHeight="1" x14ac:dyDescent="0.35">
      <c r="A269" s="8"/>
      <c r="B269" s="11"/>
      <c r="C269" s="31" t="s">
        <v>664</v>
      </c>
      <c r="D269" s="60" t="s">
        <v>665</v>
      </c>
      <c r="E269" s="48"/>
      <c r="F269" s="48"/>
      <c r="G269" s="54"/>
      <c r="H269" s="45" t="s">
        <v>666</v>
      </c>
      <c r="I269" s="55"/>
      <c r="J269" s="2"/>
      <c r="K269" s="78"/>
      <c r="L269" s="2"/>
    </row>
    <row r="270" spans="1:12" customFormat="1" ht="75.75" customHeight="1" x14ac:dyDescent="0.35">
      <c r="A270" s="8" t="s">
        <v>667</v>
      </c>
      <c r="B270" s="32" t="s">
        <v>668</v>
      </c>
      <c r="C270" s="74" t="s">
        <v>669</v>
      </c>
      <c r="D270" s="21" t="s">
        <v>35</v>
      </c>
      <c r="E270" s="74" t="s">
        <v>670</v>
      </c>
      <c r="F270" s="74"/>
      <c r="G270" s="54"/>
      <c r="H270" s="45"/>
      <c r="I270" s="55"/>
      <c r="J270" s="2"/>
      <c r="K270" s="2"/>
      <c r="L270" s="2"/>
    </row>
    <row r="271" spans="1:12" customFormat="1" ht="66.75" customHeight="1" x14ac:dyDescent="0.35">
      <c r="A271" s="8"/>
      <c r="B271" s="11"/>
      <c r="C271" s="71" t="s">
        <v>671</v>
      </c>
      <c r="D271" s="13" t="s">
        <v>402</v>
      </c>
      <c r="E271" s="71" t="s">
        <v>672</v>
      </c>
      <c r="F271" s="71"/>
      <c r="G271" s="54"/>
      <c r="H271" s="45"/>
      <c r="I271" s="55"/>
      <c r="J271" s="2"/>
      <c r="K271" s="2"/>
      <c r="L271" s="2"/>
    </row>
    <row r="272" spans="1:12" customFormat="1" ht="57" customHeight="1" x14ac:dyDescent="0.35">
      <c r="A272" s="8"/>
      <c r="B272" s="11"/>
      <c r="C272" s="31" t="s">
        <v>673</v>
      </c>
      <c r="D272" s="21" t="s">
        <v>182</v>
      </c>
      <c r="E272" s="12" t="s">
        <v>674</v>
      </c>
      <c r="F272" s="12"/>
      <c r="G272" s="54"/>
      <c r="H272" s="45"/>
      <c r="I272" s="55"/>
      <c r="J272" s="2"/>
      <c r="K272" s="2"/>
      <c r="L272" s="2"/>
    </row>
    <row r="273" spans="1:12" customFormat="1" ht="57" customHeight="1" x14ac:dyDescent="0.35">
      <c r="A273" s="8"/>
      <c r="B273" s="11"/>
      <c r="C273" s="63" t="s">
        <v>675</v>
      </c>
      <c r="D273" s="61" t="s">
        <v>15</v>
      </c>
      <c r="E273" s="12" t="s">
        <v>676</v>
      </c>
      <c r="F273" s="12"/>
      <c r="G273" s="18"/>
      <c r="H273" s="45"/>
      <c r="I273" s="18" t="s">
        <v>677</v>
      </c>
      <c r="J273" s="2"/>
      <c r="K273" s="2"/>
      <c r="L273" s="2"/>
    </row>
    <row r="274" spans="1:12" customFormat="1" ht="96" customHeight="1" x14ac:dyDescent="0.35">
      <c r="A274" s="8" t="s">
        <v>678</v>
      </c>
      <c r="B274" s="11" t="s">
        <v>679</v>
      </c>
      <c r="C274" s="31" t="s">
        <v>680</v>
      </c>
      <c r="D274" s="21" t="s">
        <v>35</v>
      </c>
      <c r="E274" s="12" t="s">
        <v>681</v>
      </c>
      <c r="F274" s="12"/>
      <c r="G274" s="18"/>
      <c r="H274" s="45"/>
      <c r="I274" s="51"/>
      <c r="J274" s="2"/>
      <c r="K274" s="2"/>
      <c r="L274" s="2"/>
    </row>
    <row r="275" spans="1:12" customFormat="1" ht="55.5" customHeight="1" x14ac:dyDescent="0.35">
      <c r="A275" s="8"/>
      <c r="B275" s="11"/>
      <c r="C275" s="31" t="s">
        <v>682</v>
      </c>
      <c r="D275" s="21" t="s">
        <v>182</v>
      </c>
      <c r="E275" s="12" t="s">
        <v>683</v>
      </c>
      <c r="F275" s="12"/>
      <c r="G275" s="18"/>
      <c r="H275" s="45"/>
      <c r="I275" s="51"/>
      <c r="J275" s="2"/>
      <c r="K275" s="2"/>
      <c r="L275" s="2"/>
    </row>
    <row r="276" spans="1:12" customFormat="1" ht="66" customHeight="1" x14ac:dyDescent="0.35">
      <c r="A276" s="8"/>
      <c r="B276" s="11"/>
      <c r="C276" s="48" t="s">
        <v>684</v>
      </c>
      <c r="D276" s="21" t="s">
        <v>182</v>
      </c>
      <c r="E276" s="79" t="s">
        <v>685</v>
      </c>
      <c r="F276" s="79"/>
      <c r="G276" s="18"/>
      <c r="H276" s="45"/>
      <c r="I276" s="51"/>
      <c r="J276" s="2"/>
      <c r="K276" s="2"/>
      <c r="L276" s="2"/>
    </row>
    <row r="277" spans="1:12" customFormat="1" ht="60" customHeight="1" x14ac:dyDescent="0.35">
      <c r="A277" s="8"/>
      <c r="B277" s="11"/>
      <c r="C277" s="48" t="s">
        <v>686</v>
      </c>
      <c r="D277" s="21" t="s">
        <v>463</v>
      </c>
      <c r="E277" s="12" t="s">
        <v>687</v>
      </c>
      <c r="F277" s="12"/>
      <c r="G277" s="18"/>
      <c r="H277" s="45"/>
      <c r="I277" s="51"/>
      <c r="J277" s="2"/>
      <c r="K277" s="2"/>
      <c r="L277" s="2"/>
    </row>
    <row r="278" spans="1:12" customFormat="1" ht="43.5" customHeight="1" x14ac:dyDescent="0.35">
      <c r="A278" s="8"/>
      <c r="B278" s="11"/>
      <c r="C278" s="48" t="s">
        <v>688</v>
      </c>
      <c r="D278" s="21" t="s">
        <v>218</v>
      </c>
      <c r="E278" s="12" t="s">
        <v>689</v>
      </c>
      <c r="F278" s="12"/>
      <c r="G278" s="18"/>
      <c r="H278" s="45"/>
      <c r="I278" s="51"/>
      <c r="J278" s="2"/>
      <c r="K278" s="2"/>
      <c r="L278" s="2"/>
    </row>
    <row r="279" spans="1:12" customFormat="1" ht="75.75" customHeight="1" x14ac:dyDescent="0.35">
      <c r="A279" s="8"/>
      <c r="B279" s="11"/>
      <c r="C279" s="31" t="s">
        <v>690</v>
      </c>
      <c r="D279" s="13" t="s">
        <v>35</v>
      </c>
      <c r="E279" s="14" t="s">
        <v>691</v>
      </c>
      <c r="F279" s="14"/>
      <c r="G279" s="18"/>
      <c r="H279" s="45"/>
      <c r="I279" s="51"/>
      <c r="J279" s="2"/>
      <c r="K279" s="2"/>
      <c r="L279" s="2"/>
    </row>
    <row r="280" spans="1:12" customFormat="1" ht="144.75" customHeight="1" x14ac:dyDescent="0.35">
      <c r="A280" s="8"/>
      <c r="B280" s="11"/>
      <c r="C280" s="48" t="s">
        <v>692</v>
      </c>
      <c r="D280" s="21" t="s">
        <v>182</v>
      </c>
      <c r="E280" s="12" t="s">
        <v>693</v>
      </c>
      <c r="F280" s="12"/>
      <c r="G280" s="18"/>
      <c r="H280" s="45"/>
      <c r="I280" s="51"/>
      <c r="J280" s="2"/>
      <c r="K280" s="2"/>
      <c r="L280" s="2"/>
    </row>
    <row r="281" spans="1:12" customFormat="1" ht="42" customHeight="1" x14ac:dyDescent="0.35">
      <c r="A281" s="8" t="s">
        <v>694</v>
      </c>
      <c r="B281" s="178" t="s">
        <v>695</v>
      </c>
      <c r="C281" s="178"/>
      <c r="D281" s="178"/>
      <c r="E281" s="178"/>
      <c r="F281" s="178"/>
      <c r="G281" s="178"/>
      <c r="H281" s="49"/>
      <c r="I281" s="58"/>
      <c r="J281" s="2"/>
      <c r="K281" s="2"/>
      <c r="L281" s="2"/>
    </row>
    <row r="282" spans="1:12" customFormat="1" ht="75.75" customHeight="1" x14ac:dyDescent="0.35">
      <c r="A282" s="8" t="s">
        <v>696</v>
      </c>
      <c r="B282" s="11" t="s">
        <v>697</v>
      </c>
      <c r="C282" s="31" t="s">
        <v>698</v>
      </c>
      <c r="D282" s="21" t="s">
        <v>699</v>
      </c>
      <c r="E282" s="12" t="s">
        <v>700</v>
      </c>
      <c r="F282" s="12"/>
      <c r="G282" s="18"/>
      <c r="H282" s="45"/>
      <c r="I282" s="51"/>
      <c r="J282" s="2"/>
      <c r="K282" s="2"/>
      <c r="L282" s="2"/>
    </row>
    <row r="283" spans="1:12" customFormat="1" ht="57" customHeight="1" x14ac:dyDescent="0.35">
      <c r="A283" s="8"/>
      <c r="B283" s="11"/>
      <c r="C283" s="31" t="s">
        <v>701</v>
      </c>
      <c r="D283" s="21" t="s">
        <v>702</v>
      </c>
      <c r="E283" s="12" t="s">
        <v>703</v>
      </c>
      <c r="F283" s="12"/>
      <c r="G283" s="18"/>
      <c r="H283" s="45"/>
      <c r="I283" s="51"/>
      <c r="J283" s="2"/>
      <c r="K283" s="2"/>
      <c r="L283" s="2"/>
    </row>
    <row r="284" spans="1:12" customFormat="1" ht="57" customHeight="1" x14ac:dyDescent="0.35">
      <c r="A284" s="8"/>
      <c r="B284" s="11"/>
      <c r="C284" s="31" t="s">
        <v>704</v>
      </c>
      <c r="D284" s="21" t="s">
        <v>705</v>
      </c>
      <c r="E284" s="12" t="s">
        <v>706</v>
      </c>
      <c r="F284" s="12"/>
      <c r="G284" s="18"/>
      <c r="H284" s="45"/>
      <c r="I284" s="51"/>
      <c r="J284" s="2"/>
      <c r="K284" s="2"/>
      <c r="L284" s="2"/>
    </row>
    <row r="285" spans="1:12" customFormat="1" ht="64.5" customHeight="1" x14ac:dyDescent="0.35">
      <c r="A285" s="8"/>
      <c r="B285" s="11"/>
      <c r="C285" s="31" t="s">
        <v>707</v>
      </c>
      <c r="D285" s="21" t="s">
        <v>182</v>
      </c>
      <c r="E285" s="12"/>
      <c r="F285" s="12"/>
      <c r="G285" s="18"/>
      <c r="H285" s="45"/>
      <c r="I285" s="51"/>
      <c r="J285" s="2"/>
      <c r="K285" s="2"/>
      <c r="L285" s="2"/>
    </row>
    <row r="286" spans="1:12" customFormat="1" ht="64.5" customHeight="1" x14ac:dyDescent="0.35">
      <c r="A286" s="8"/>
      <c r="B286" s="11"/>
      <c r="C286" s="48" t="s">
        <v>708</v>
      </c>
      <c r="D286" s="21" t="s">
        <v>99</v>
      </c>
      <c r="E286" s="12" t="s">
        <v>709</v>
      </c>
      <c r="F286" s="12"/>
      <c r="G286" s="18"/>
      <c r="H286" s="45"/>
      <c r="I286" s="51"/>
      <c r="J286" s="2"/>
      <c r="K286" s="2"/>
      <c r="L286" s="2"/>
    </row>
    <row r="287" spans="1:12" customFormat="1" ht="64.5" customHeight="1" x14ac:dyDescent="0.35">
      <c r="A287" s="8"/>
      <c r="B287" s="11"/>
      <c r="C287" s="48" t="s">
        <v>710</v>
      </c>
      <c r="D287" s="21" t="s">
        <v>99</v>
      </c>
      <c r="E287" s="12" t="s">
        <v>711</v>
      </c>
      <c r="F287" s="12"/>
      <c r="G287" s="18"/>
      <c r="H287" s="45"/>
      <c r="I287" s="51"/>
      <c r="J287" s="2"/>
      <c r="K287" s="2"/>
      <c r="L287" s="2"/>
    </row>
    <row r="288" spans="1:12" customFormat="1" ht="98.25" customHeight="1" x14ac:dyDescent="0.35">
      <c r="A288" s="8" t="s">
        <v>712</v>
      </c>
      <c r="B288" s="11" t="s">
        <v>713</v>
      </c>
      <c r="C288" s="48" t="s">
        <v>714</v>
      </c>
      <c r="D288" s="21" t="s">
        <v>715</v>
      </c>
      <c r="E288" s="12" t="s">
        <v>716</v>
      </c>
      <c r="F288" s="12"/>
      <c r="G288" s="18"/>
      <c r="H288" s="45"/>
      <c r="I288" s="51"/>
      <c r="J288" s="2"/>
      <c r="K288" s="2"/>
      <c r="L288" s="2"/>
    </row>
    <row r="289" spans="1:12" customFormat="1" ht="65.25" customHeight="1" x14ac:dyDescent="0.35">
      <c r="A289" s="8"/>
      <c r="B289" s="11"/>
      <c r="C289" s="48" t="s">
        <v>717</v>
      </c>
      <c r="D289" s="21" t="s">
        <v>182</v>
      </c>
      <c r="E289" s="31" t="s">
        <v>718</v>
      </c>
      <c r="F289" s="31"/>
      <c r="G289" s="18"/>
      <c r="H289" s="45"/>
      <c r="I289" s="51"/>
      <c r="J289" s="2"/>
      <c r="K289" s="2"/>
      <c r="L289" s="2"/>
    </row>
    <row r="290" spans="1:12" customFormat="1" ht="108.75" customHeight="1" x14ac:dyDescent="0.35">
      <c r="A290" s="8" t="s">
        <v>719</v>
      </c>
      <c r="B290" s="11" t="s">
        <v>720</v>
      </c>
      <c r="C290" s="12" t="s">
        <v>721</v>
      </c>
      <c r="D290" s="21" t="s">
        <v>364</v>
      </c>
      <c r="E290" s="14" t="s">
        <v>722</v>
      </c>
      <c r="F290" s="14"/>
      <c r="G290" s="18"/>
      <c r="H290" s="45"/>
      <c r="I290" s="51"/>
      <c r="J290" s="2"/>
      <c r="K290" s="2"/>
      <c r="L290" s="2"/>
    </row>
    <row r="291" spans="1:12" customFormat="1" ht="70" x14ac:dyDescent="0.35">
      <c r="A291" s="8"/>
      <c r="B291" s="12"/>
      <c r="C291" s="12" t="s">
        <v>723</v>
      </c>
      <c r="D291" s="21" t="s">
        <v>182</v>
      </c>
      <c r="E291" s="12" t="s">
        <v>724</v>
      </c>
      <c r="F291" s="12"/>
      <c r="G291" s="39"/>
      <c r="H291" s="80"/>
      <c r="J291" s="2"/>
      <c r="K291" s="2"/>
      <c r="L291" s="2"/>
    </row>
    <row r="292" spans="1:12" x14ac:dyDescent="0.3">
      <c r="A292" s="174" t="s">
        <v>725</v>
      </c>
      <c r="B292" s="175"/>
      <c r="C292" s="175"/>
      <c r="D292" s="175"/>
      <c r="E292" s="175"/>
      <c r="F292" s="175"/>
      <c r="G292" s="176"/>
      <c r="H292" s="1">
        <f>18+16+7</f>
        <v>41</v>
      </c>
    </row>
    <row r="293" spans="1:12" ht="15" customHeight="1" x14ac:dyDescent="0.3">
      <c r="A293" s="8" t="s">
        <v>726</v>
      </c>
      <c r="B293" s="179" t="s">
        <v>727</v>
      </c>
      <c r="C293" s="180"/>
      <c r="D293" s="180"/>
      <c r="E293" s="180"/>
      <c r="F293" s="180"/>
      <c r="G293" s="181"/>
      <c r="H293" s="1"/>
    </row>
    <row r="294" spans="1:12" s="81" customFormat="1" ht="61.5" customHeight="1" x14ac:dyDescent="0.35">
      <c r="A294" s="8" t="s">
        <v>728</v>
      </c>
      <c r="B294" s="12" t="s">
        <v>729</v>
      </c>
      <c r="C294" s="12" t="s">
        <v>730</v>
      </c>
      <c r="D294" s="21" t="s">
        <v>75</v>
      </c>
      <c r="E294" s="12" t="s">
        <v>731</v>
      </c>
      <c r="F294" s="12"/>
      <c r="G294" s="15"/>
      <c r="H294" s="1"/>
    </row>
    <row r="295" spans="1:12" s="81" customFormat="1" ht="45" customHeight="1" x14ac:dyDescent="0.35">
      <c r="A295" s="8"/>
      <c r="B295" s="12"/>
      <c r="C295" s="12" t="s">
        <v>732</v>
      </c>
      <c r="D295" s="21" t="s">
        <v>75</v>
      </c>
      <c r="E295" s="12"/>
      <c r="F295" s="12"/>
      <c r="G295" s="15"/>
      <c r="H295" s="1"/>
    </row>
    <row r="296" spans="1:12" s="81" customFormat="1" ht="48" customHeight="1" x14ac:dyDescent="0.35">
      <c r="A296" s="8"/>
      <c r="B296" s="12"/>
      <c r="C296" s="12" t="s">
        <v>733</v>
      </c>
      <c r="D296" s="21" t="s">
        <v>80</v>
      </c>
      <c r="E296" s="12" t="s">
        <v>734</v>
      </c>
      <c r="F296" s="12"/>
      <c r="G296" s="15" t="s">
        <v>735</v>
      </c>
      <c r="H296" s="1"/>
    </row>
    <row r="297" spans="1:12" s="81" customFormat="1" ht="48" customHeight="1" x14ac:dyDescent="0.35">
      <c r="A297" s="8"/>
      <c r="B297" s="12"/>
      <c r="C297" s="14" t="s">
        <v>736</v>
      </c>
      <c r="D297" s="13" t="s">
        <v>254</v>
      </c>
      <c r="E297" s="12"/>
      <c r="F297" s="28"/>
      <c r="G297" s="1"/>
      <c r="H297" s="1"/>
    </row>
    <row r="298" spans="1:12" s="81" customFormat="1" ht="64.5" customHeight="1" x14ac:dyDescent="0.35">
      <c r="A298" s="8"/>
      <c r="B298" s="12"/>
      <c r="C298" s="12" t="s">
        <v>737</v>
      </c>
      <c r="D298" s="21" t="s">
        <v>75</v>
      </c>
      <c r="E298" s="12"/>
      <c r="F298" s="28"/>
      <c r="G298" s="82"/>
      <c r="H298" s="1"/>
    </row>
    <row r="299" spans="1:12" s="81" customFormat="1" ht="53.25" customHeight="1" x14ac:dyDescent="0.35">
      <c r="A299" s="8"/>
      <c r="B299" s="12"/>
      <c r="C299" s="12" t="s">
        <v>738</v>
      </c>
      <c r="D299" s="21" t="s">
        <v>75</v>
      </c>
      <c r="E299" s="12"/>
      <c r="F299" s="12"/>
      <c r="G299" s="39"/>
      <c r="H299" s="1"/>
    </row>
    <row r="300" spans="1:12" s="81" customFormat="1" ht="64.5" customHeight="1" x14ac:dyDescent="0.35">
      <c r="A300" s="8"/>
      <c r="B300" s="12"/>
      <c r="C300" s="12" t="s">
        <v>739</v>
      </c>
      <c r="D300" s="21" t="s">
        <v>402</v>
      </c>
      <c r="E300" s="12" t="s">
        <v>740</v>
      </c>
      <c r="F300" s="12"/>
      <c r="G300" s="39"/>
      <c r="H300" s="1"/>
    </row>
    <row r="301" spans="1:12" s="81" customFormat="1" ht="77.25" customHeight="1" x14ac:dyDescent="0.35">
      <c r="A301" s="8" t="s">
        <v>741</v>
      </c>
      <c r="B301" s="12" t="s">
        <v>742</v>
      </c>
      <c r="C301" s="12" t="s">
        <v>743</v>
      </c>
      <c r="D301" s="21" t="s">
        <v>15</v>
      </c>
      <c r="E301" s="12"/>
      <c r="F301" s="12"/>
      <c r="G301" s="39"/>
      <c r="H301" s="1"/>
    </row>
    <row r="302" spans="1:12" s="81" customFormat="1" ht="39" customHeight="1" x14ac:dyDescent="0.35">
      <c r="A302" s="8"/>
      <c r="B302" s="12"/>
      <c r="C302" s="12" t="s">
        <v>744</v>
      </c>
      <c r="D302" s="21" t="s">
        <v>295</v>
      </c>
      <c r="E302" s="12"/>
      <c r="F302" s="12"/>
      <c r="G302" s="15"/>
      <c r="H302" s="1"/>
    </row>
    <row r="303" spans="1:12" s="81" customFormat="1" ht="34.5" customHeight="1" x14ac:dyDescent="0.35">
      <c r="A303" s="8"/>
      <c r="B303" s="12"/>
      <c r="C303" s="12" t="s">
        <v>745</v>
      </c>
      <c r="D303" s="21" t="s">
        <v>254</v>
      </c>
      <c r="E303" s="22"/>
      <c r="F303" s="22"/>
      <c r="G303" s="12"/>
      <c r="H303" s="1"/>
    </row>
    <row r="304" spans="1:12" s="81" customFormat="1" ht="32.25" customHeight="1" x14ac:dyDescent="0.35">
      <c r="A304" s="8"/>
      <c r="B304" s="12"/>
      <c r="C304" s="12" t="s">
        <v>746</v>
      </c>
      <c r="D304" s="21" t="s">
        <v>254</v>
      </c>
      <c r="E304" s="12" t="s">
        <v>747</v>
      </c>
      <c r="F304" s="12"/>
      <c r="G304" s="15"/>
      <c r="H304" s="1"/>
    </row>
    <row r="305" spans="1:8" s="81" customFormat="1" ht="36.75" customHeight="1" x14ac:dyDescent="0.35">
      <c r="A305" s="8"/>
      <c r="B305" s="12"/>
      <c r="C305" s="83" t="s">
        <v>748</v>
      </c>
      <c r="D305" s="21" t="s">
        <v>384</v>
      </c>
      <c r="E305" s="12"/>
      <c r="F305" s="12"/>
      <c r="G305" s="15"/>
      <c r="H305" s="1"/>
    </row>
    <row r="306" spans="1:8" s="81" customFormat="1" ht="67.5" customHeight="1" x14ac:dyDescent="0.35">
      <c r="A306" s="8" t="s">
        <v>749</v>
      </c>
      <c r="B306" s="12" t="s">
        <v>750</v>
      </c>
      <c r="C306" s="12" t="s">
        <v>751</v>
      </c>
      <c r="D306" s="21" t="s">
        <v>254</v>
      </c>
      <c r="E306" s="12" t="s">
        <v>752</v>
      </c>
      <c r="F306" s="12"/>
      <c r="G306" s="39"/>
      <c r="H306" s="1"/>
    </row>
    <row r="307" spans="1:8" s="81" customFormat="1" ht="67.5" customHeight="1" x14ac:dyDescent="0.35">
      <c r="A307" s="8"/>
      <c r="B307" s="12"/>
      <c r="C307" s="12" t="s">
        <v>753</v>
      </c>
      <c r="D307" s="21" t="s">
        <v>254</v>
      </c>
      <c r="E307" s="12" t="s">
        <v>754</v>
      </c>
      <c r="F307" s="12"/>
      <c r="G307" s="39"/>
      <c r="H307" s="1"/>
    </row>
    <row r="308" spans="1:8" s="81" customFormat="1" ht="28" x14ac:dyDescent="0.35">
      <c r="A308" s="8"/>
      <c r="B308" s="12"/>
      <c r="C308" s="12" t="s">
        <v>755</v>
      </c>
      <c r="D308" s="21" t="s">
        <v>254</v>
      </c>
      <c r="E308" s="12" t="s">
        <v>756</v>
      </c>
      <c r="F308" s="12"/>
      <c r="G308" s="39"/>
      <c r="H308" s="1"/>
    </row>
    <row r="309" spans="1:8" s="81" customFormat="1" ht="39.75" customHeight="1" x14ac:dyDescent="0.35">
      <c r="A309" s="8"/>
      <c r="B309" s="12"/>
      <c r="C309" s="12" t="s">
        <v>757</v>
      </c>
      <c r="D309" s="21" t="s">
        <v>75</v>
      </c>
      <c r="E309" s="12"/>
      <c r="F309" s="12"/>
      <c r="G309" s="39"/>
      <c r="H309" s="1"/>
    </row>
    <row r="310" spans="1:8" s="81" customFormat="1" ht="50.25" customHeight="1" x14ac:dyDescent="0.35">
      <c r="A310" s="8"/>
      <c r="B310" s="12"/>
      <c r="C310" s="12" t="s">
        <v>758</v>
      </c>
      <c r="D310" s="21" t="s">
        <v>254</v>
      </c>
      <c r="E310" s="12" t="s">
        <v>752</v>
      </c>
      <c r="F310" s="12"/>
      <c r="G310" s="39"/>
      <c r="H310" s="1"/>
    </row>
    <row r="311" spans="1:8" s="81" customFormat="1" ht="131.25" customHeight="1" x14ac:dyDescent="0.35">
      <c r="A311" s="8"/>
      <c r="B311" s="12"/>
      <c r="C311" s="12" t="s">
        <v>759</v>
      </c>
      <c r="D311" s="21" t="s">
        <v>218</v>
      </c>
      <c r="E311" s="12" t="s">
        <v>760</v>
      </c>
      <c r="F311" s="12"/>
      <c r="G311" s="15" t="s">
        <v>735</v>
      </c>
      <c r="H311" s="1"/>
    </row>
    <row r="312" spans="1:8" s="81" customFormat="1" ht="131.25" customHeight="1" x14ac:dyDescent="0.35">
      <c r="A312" s="8"/>
      <c r="B312" s="12"/>
      <c r="C312" s="14" t="s">
        <v>761</v>
      </c>
      <c r="D312" s="13" t="s">
        <v>35</v>
      </c>
      <c r="E312" s="14" t="s">
        <v>762</v>
      </c>
      <c r="F312" s="14"/>
      <c r="G312" s="15"/>
      <c r="H312" s="1"/>
    </row>
    <row r="313" spans="1:8" s="81" customFormat="1" ht="84" customHeight="1" x14ac:dyDescent="0.35">
      <c r="A313" s="8"/>
      <c r="B313" s="12"/>
      <c r="C313" s="12" t="s">
        <v>763</v>
      </c>
      <c r="D313" s="21" t="s">
        <v>218</v>
      </c>
      <c r="E313" s="12" t="s">
        <v>764</v>
      </c>
      <c r="F313" s="12"/>
      <c r="G313" s="15"/>
      <c r="H313" s="1"/>
    </row>
    <row r="314" spans="1:8" s="81" customFormat="1" ht="126" customHeight="1" x14ac:dyDescent="0.35">
      <c r="A314" s="8"/>
      <c r="B314" s="12"/>
      <c r="C314" s="84" t="s">
        <v>765</v>
      </c>
      <c r="D314" s="21" t="s">
        <v>218</v>
      </c>
      <c r="E314" s="12" t="s">
        <v>760</v>
      </c>
      <c r="F314" s="12"/>
      <c r="G314" s="15"/>
      <c r="H314" s="1"/>
    </row>
    <row r="315" spans="1:8" ht="23.25" customHeight="1" x14ac:dyDescent="0.3">
      <c r="A315" s="8" t="s">
        <v>766</v>
      </c>
      <c r="B315" s="171" t="s">
        <v>767</v>
      </c>
      <c r="C315" s="172"/>
      <c r="D315" s="172"/>
      <c r="E315" s="172"/>
      <c r="F315" s="172"/>
      <c r="G315" s="173"/>
      <c r="H315" s="1"/>
    </row>
    <row r="316" spans="1:8" ht="132.75" customHeight="1" x14ac:dyDescent="0.3">
      <c r="A316" s="8" t="s">
        <v>768</v>
      </c>
      <c r="B316" s="12" t="s">
        <v>769</v>
      </c>
      <c r="C316" s="12" t="s">
        <v>770</v>
      </c>
      <c r="D316" s="21" t="s">
        <v>771</v>
      </c>
      <c r="E316" s="12" t="s">
        <v>772</v>
      </c>
      <c r="F316" s="12"/>
      <c r="G316" s="26"/>
      <c r="H316" s="1"/>
    </row>
    <row r="317" spans="1:8" ht="101.25" customHeight="1" x14ac:dyDescent="0.3">
      <c r="A317" s="8"/>
      <c r="B317" s="12"/>
      <c r="C317" s="14" t="s">
        <v>773</v>
      </c>
      <c r="D317" s="21" t="s">
        <v>218</v>
      </c>
      <c r="E317" s="12" t="s">
        <v>774</v>
      </c>
      <c r="F317" s="12"/>
      <c r="G317" s="15"/>
      <c r="H317" s="1"/>
    </row>
    <row r="318" spans="1:8" ht="114" customHeight="1" x14ac:dyDescent="0.3">
      <c r="A318" s="8"/>
      <c r="B318" s="12"/>
      <c r="C318" s="14" t="s">
        <v>775</v>
      </c>
      <c r="D318" s="21" t="s">
        <v>218</v>
      </c>
      <c r="E318" s="12" t="s">
        <v>776</v>
      </c>
      <c r="F318" s="12"/>
      <c r="G318" s="15"/>
      <c r="H318" s="1"/>
    </row>
    <row r="319" spans="1:8" ht="114" customHeight="1" x14ac:dyDescent="0.3">
      <c r="A319" s="8"/>
      <c r="B319" s="12"/>
      <c r="C319" s="14" t="s">
        <v>777</v>
      </c>
      <c r="D319" s="21" t="s">
        <v>218</v>
      </c>
      <c r="E319" s="14" t="s">
        <v>778</v>
      </c>
      <c r="F319" s="109" t="s">
        <v>1022</v>
      </c>
      <c r="G319" s="15"/>
      <c r="H319" s="1"/>
    </row>
    <row r="320" spans="1:8" ht="114" customHeight="1" x14ac:dyDescent="0.3">
      <c r="A320" s="8"/>
      <c r="B320" s="12"/>
      <c r="C320" s="31" t="s">
        <v>779</v>
      </c>
      <c r="D320" s="30" t="s">
        <v>182</v>
      </c>
      <c r="E320" s="31" t="s">
        <v>780</v>
      </c>
      <c r="F320" s="109" t="s">
        <v>1023</v>
      </c>
      <c r="G320" s="15"/>
      <c r="H320" s="1"/>
    </row>
    <row r="321" spans="1:9" ht="195" customHeight="1" x14ac:dyDescent="0.3">
      <c r="A321" s="8" t="s">
        <v>781</v>
      </c>
      <c r="B321" s="12" t="s">
        <v>782</v>
      </c>
      <c r="C321" s="12" t="s">
        <v>783</v>
      </c>
      <c r="D321" s="21" t="s">
        <v>771</v>
      </c>
      <c r="E321" s="12" t="s">
        <v>784</v>
      </c>
      <c r="F321" s="109" t="s">
        <v>1024</v>
      </c>
      <c r="G321" s="26"/>
      <c r="H321" s="1"/>
      <c r="I321" s="85"/>
    </row>
    <row r="322" spans="1:9" ht="123" customHeight="1" x14ac:dyDescent="0.3">
      <c r="A322" s="8"/>
      <c r="B322" s="12"/>
      <c r="C322" s="14" t="s">
        <v>785</v>
      </c>
      <c r="D322" s="21" t="s">
        <v>40</v>
      </c>
      <c r="E322" s="14" t="s">
        <v>786</v>
      </c>
      <c r="F322" s="14"/>
      <c r="G322" s="39"/>
      <c r="H322" s="1"/>
      <c r="I322" s="34" t="s">
        <v>787</v>
      </c>
    </row>
    <row r="323" spans="1:9" ht="69" customHeight="1" x14ac:dyDescent="0.3">
      <c r="A323" s="8" t="s">
        <v>788</v>
      </c>
      <c r="B323" s="12" t="s">
        <v>789</v>
      </c>
      <c r="C323" s="12" t="s">
        <v>790</v>
      </c>
      <c r="D323" s="21" t="s">
        <v>75</v>
      </c>
      <c r="E323" s="12"/>
      <c r="F323" s="12"/>
      <c r="G323" s="39"/>
      <c r="H323" s="1"/>
    </row>
    <row r="324" spans="1:9" ht="66" customHeight="1" x14ac:dyDescent="0.3">
      <c r="A324" s="8"/>
      <c r="B324" s="12"/>
      <c r="C324" s="12" t="s">
        <v>791</v>
      </c>
      <c r="D324" s="21" t="s">
        <v>75</v>
      </c>
      <c r="E324" s="14" t="s">
        <v>792</v>
      </c>
      <c r="F324" s="14"/>
      <c r="G324" s="39"/>
      <c r="H324" s="1"/>
    </row>
    <row r="325" spans="1:9" ht="64.5" customHeight="1" x14ac:dyDescent="0.3">
      <c r="A325" s="8"/>
      <c r="B325" s="12"/>
      <c r="C325" s="14" t="s">
        <v>793</v>
      </c>
      <c r="D325" s="21" t="s">
        <v>182</v>
      </c>
      <c r="E325" s="12" t="s">
        <v>794</v>
      </c>
      <c r="F325" s="12"/>
      <c r="G325" s="15" t="s">
        <v>795</v>
      </c>
      <c r="H325" s="1"/>
    </row>
    <row r="326" spans="1:9" ht="33.75" customHeight="1" x14ac:dyDescent="0.3">
      <c r="A326" s="8"/>
      <c r="B326" s="12"/>
      <c r="C326" s="12" t="s">
        <v>796</v>
      </c>
      <c r="D326" s="21" t="s">
        <v>182</v>
      </c>
      <c r="E326" s="14" t="s">
        <v>797</v>
      </c>
      <c r="F326" s="14"/>
      <c r="G326" s="39"/>
      <c r="H326" s="1"/>
    </row>
    <row r="327" spans="1:9" ht="61.5" customHeight="1" x14ac:dyDescent="0.3">
      <c r="A327" s="8"/>
      <c r="B327" s="12"/>
      <c r="C327" s="12" t="s">
        <v>798</v>
      </c>
      <c r="D327" s="21" t="s">
        <v>182</v>
      </c>
      <c r="E327" s="12"/>
      <c r="F327" s="12"/>
      <c r="G327" s="39"/>
      <c r="H327" s="1"/>
    </row>
    <row r="328" spans="1:9" ht="33.75" customHeight="1" x14ac:dyDescent="0.3">
      <c r="A328" s="8"/>
      <c r="B328" s="12"/>
      <c r="C328" s="12" t="s">
        <v>799</v>
      </c>
      <c r="D328" s="21" t="s">
        <v>182</v>
      </c>
      <c r="E328" s="12"/>
      <c r="F328" s="12"/>
      <c r="G328" s="39"/>
      <c r="H328" s="1"/>
    </row>
    <row r="329" spans="1:9" ht="63" customHeight="1" x14ac:dyDescent="0.3">
      <c r="A329" s="8"/>
      <c r="B329" s="12"/>
      <c r="C329" s="48" t="s">
        <v>800</v>
      </c>
      <c r="D329" s="60" t="s">
        <v>218</v>
      </c>
      <c r="E329" s="48" t="s">
        <v>801</v>
      </c>
      <c r="F329" s="48"/>
      <c r="G329" s="15"/>
      <c r="H329" s="1"/>
      <c r="I329" s="86"/>
    </row>
    <row r="330" spans="1:9" ht="56.25" customHeight="1" x14ac:dyDescent="0.3">
      <c r="A330" s="8"/>
      <c r="B330" s="12"/>
      <c r="C330" s="48" t="s">
        <v>802</v>
      </c>
      <c r="D330" s="60" t="s">
        <v>218</v>
      </c>
      <c r="E330" s="26"/>
      <c r="F330" s="26"/>
      <c r="G330" s="39"/>
      <c r="H330" s="1"/>
    </row>
    <row r="331" spans="1:9" ht="44.25" customHeight="1" x14ac:dyDescent="0.3">
      <c r="A331" s="8"/>
      <c r="B331" s="12"/>
      <c r="C331" s="12" t="s">
        <v>803</v>
      </c>
      <c r="D331" s="21" t="s">
        <v>218</v>
      </c>
      <c r="E331" s="12"/>
      <c r="F331" s="12"/>
      <c r="G331" s="39"/>
      <c r="H331" s="1"/>
    </row>
    <row r="332" spans="1:9" ht="44.25" customHeight="1" x14ac:dyDescent="0.3">
      <c r="A332" s="8"/>
      <c r="B332" s="12"/>
      <c r="C332" s="12" t="s">
        <v>804</v>
      </c>
      <c r="D332" s="21" t="s">
        <v>218</v>
      </c>
      <c r="E332" s="12" t="s">
        <v>805</v>
      </c>
      <c r="F332" s="12"/>
      <c r="G332" s="39"/>
      <c r="H332" s="1"/>
    </row>
    <row r="333" spans="1:9" ht="31.5" customHeight="1" x14ac:dyDescent="0.3">
      <c r="A333" s="8"/>
      <c r="B333" s="12"/>
      <c r="C333" s="12" t="s">
        <v>806</v>
      </c>
      <c r="D333" s="21" t="s">
        <v>218</v>
      </c>
      <c r="E333" s="12"/>
      <c r="F333" s="12"/>
      <c r="G333" s="39"/>
      <c r="H333" s="1"/>
    </row>
    <row r="334" spans="1:9" ht="42" customHeight="1" x14ac:dyDescent="0.3">
      <c r="A334" s="8"/>
      <c r="B334" s="12"/>
      <c r="C334" s="12" t="s">
        <v>807</v>
      </c>
      <c r="D334" s="21" t="s">
        <v>218</v>
      </c>
      <c r="E334" s="14" t="s">
        <v>808</v>
      </c>
      <c r="F334" s="14"/>
      <c r="G334" s="87"/>
      <c r="H334" s="1"/>
    </row>
    <row r="335" spans="1:9" ht="40.5" customHeight="1" x14ac:dyDescent="0.3">
      <c r="A335" s="8"/>
      <c r="B335" s="12"/>
      <c r="C335" s="14" t="s">
        <v>809</v>
      </c>
      <c r="D335" s="21" t="s">
        <v>539</v>
      </c>
      <c r="E335" s="12" t="s">
        <v>810</v>
      </c>
      <c r="F335" s="12"/>
      <c r="G335" s="39"/>
      <c r="H335" s="1"/>
    </row>
    <row r="336" spans="1:9" ht="21" customHeight="1" x14ac:dyDescent="0.35">
      <c r="A336" s="8" t="s">
        <v>811</v>
      </c>
      <c r="B336" s="182" t="s">
        <v>812</v>
      </c>
      <c r="C336" s="183"/>
      <c r="D336" s="183"/>
      <c r="E336" s="183"/>
      <c r="F336" s="183"/>
      <c r="G336" s="184"/>
      <c r="H336" s="88"/>
      <c r="I336" s="89"/>
    </row>
    <row r="337" spans="1:9" ht="47.25" customHeight="1" x14ac:dyDescent="0.3">
      <c r="A337" s="8" t="s">
        <v>813</v>
      </c>
      <c r="B337" s="32" t="s">
        <v>814</v>
      </c>
      <c r="C337" s="32" t="s">
        <v>815</v>
      </c>
      <c r="D337" s="13" t="s">
        <v>35</v>
      </c>
      <c r="E337" s="11" t="s">
        <v>816</v>
      </c>
      <c r="F337" s="11"/>
      <c r="G337" s="75"/>
      <c r="H337" s="1"/>
      <c r="I337" s="27"/>
    </row>
    <row r="338" spans="1:9" ht="42" x14ac:dyDescent="0.3">
      <c r="A338" s="8"/>
      <c r="B338" s="32"/>
      <c r="C338" s="14" t="s">
        <v>817</v>
      </c>
      <c r="D338" s="13" t="s">
        <v>52</v>
      </c>
      <c r="E338" s="12"/>
      <c r="F338" s="12"/>
      <c r="G338" s="40"/>
      <c r="H338" s="1"/>
    </row>
    <row r="339" spans="1:9" ht="28" x14ac:dyDescent="0.3">
      <c r="A339" s="8"/>
      <c r="B339" s="32"/>
      <c r="C339" s="32" t="s">
        <v>818</v>
      </c>
      <c r="D339" s="13" t="s">
        <v>35</v>
      </c>
      <c r="E339" s="12" t="s">
        <v>819</v>
      </c>
      <c r="F339" s="12"/>
      <c r="G339" s="39"/>
      <c r="H339" s="1"/>
    </row>
    <row r="340" spans="1:9" ht="88.5" customHeight="1" x14ac:dyDescent="0.3">
      <c r="A340" s="8" t="s">
        <v>820</v>
      </c>
      <c r="B340" s="11" t="s">
        <v>821</v>
      </c>
      <c r="C340" s="11" t="s">
        <v>822</v>
      </c>
      <c r="D340" s="21" t="s">
        <v>182</v>
      </c>
      <c r="E340" s="11" t="s">
        <v>823</v>
      </c>
      <c r="F340" s="11"/>
      <c r="G340" s="39"/>
      <c r="H340" s="1"/>
    </row>
    <row r="341" spans="1:9" ht="54.75" customHeight="1" x14ac:dyDescent="0.3">
      <c r="A341" s="8"/>
      <c r="B341" s="11"/>
      <c r="C341" s="12" t="s">
        <v>824</v>
      </c>
      <c r="D341" s="21" t="s">
        <v>384</v>
      </c>
      <c r="E341" s="32" t="s">
        <v>825</v>
      </c>
      <c r="F341" s="32"/>
      <c r="G341" s="39"/>
      <c r="H341" s="1"/>
    </row>
    <row r="342" spans="1:9" ht="42" x14ac:dyDescent="0.3">
      <c r="A342" s="8" t="s">
        <v>826</v>
      </c>
      <c r="B342" s="11" t="s">
        <v>827</v>
      </c>
      <c r="C342" s="32" t="s">
        <v>828</v>
      </c>
      <c r="D342" s="21" t="s">
        <v>182</v>
      </c>
      <c r="E342" s="12"/>
      <c r="F342" s="28"/>
      <c r="H342" s="1"/>
      <c r="I342" s="15"/>
    </row>
    <row r="343" spans="1:9" ht="47.25" customHeight="1" x14ac:dyDescent="0.3">
      <c r="A343" s="8"/>
      <c r="B343" s="11"/>
      <c r="C343" s="11" t="s">
        <v>829</v>
      </c>
      <c r="D343" s="21" t="s">
        <v>182</v>
      </c>
      <c r="E343" s="11" t="s">
        <v>830</v>
      </c>
      <c r="F343" s="11"/>
      <c r="G343" s="39"/>
      <c r="H343" s="1"/>
    </row>
    <row r="344" spans="1:9" ht="19.5" customHeight="1" x14ac:dyDescent="0.3">
      <c r="A344" s="174" t="s">
        <v>831</v>
      </c>
      <c r="B344" s="175"/>
      <c r="C344" s="175"/>
      <c r="D344" s="175"/>
      <c r="E344" s="175"/>
      <c r="F344" s="175"/>
      <c r="G344" s="176"/>
      <c r="H344" s="1">
        <f>11+11+20+11</f>
        <v>53</v>
      </c>
    </row>
    <row r="345" spans="1:9" ht="15.75" customHeight="1" x14ac:dyDescent="0.3">
      <c r="A345" s="8" t="s">
        <v>832</v>
      </c>
      <c r="B345" s="171" t="s">
        <v>833</v>
      </c>
      <c r="C345" s="172"/>
      <c r="D345" s="172"/>
      <c r="E345" s="172"/>
      <c r="F345" s="172"/>
      <c r="G345" s="173"/>
      <c r="H345" s="90"/>
      <c r="I345" s="91"/>
    </row>
    <row r="346" spans="1:9" ht="52.5" customHeight="1" x14ac:dyDescent="0.3">
      <c r="A346" s="8" t="s">
        <v>834</v>
      </c>
      <c r="B346" s="11" t="s">
        <v>835</v>
      </c>
      <c r="C346" s="12" t="s">
        <v>836</v>
      </c>
      <c r="D346" s="21" t="s">
        <v>35</v>
      </c>
      <c r="E346" s="14" t="s">
        <v>837</v>
      </c>
      <c r="F346" s="14"/>
      <c r="G346" s="39"/>
      <c r="H346" s="1"/>
    </row>
    <row r="347" spans="1:9" ht="57" customHeight="1" x14ac:dyDescent="0.3">
      <c r="A347" s="8"/>
      <c r="B347" s="11"/>
      <c r="C347" s="12" t="s">
        <v>838</v>
      </c>
      <c r="D347" s="21" t="s">
        <v>35</v>
      </c>
      <c r="E347" s="12" t="s">
        <v>839</v>
      </c>
      <c r="F347" s="12"/>
      <c r="G347" s="39"/>
      <c r="H347" s="1"/>
    </row>
    <row r="348" spans="1:9" ht="57" customHeight="1" x14ac:dyDescent="0.3">
      <c r="A348" s="8"/>
      <c r="B348" s="11"/>
      <c r="C348" s="12" t="s">
        <v>840</v>
      </c>
      <c r="D348" s="21" t="s">
        <v>35</v>
      </c>
      <c r="E348" s="12" t="s">
        <v>841</v>
      </c>
      <c r="F348" s="12"/>
      <c r="G348" s="39"/>
      <c r="H348" s="1"/>
    </row>
    <row r="349" spans="1:9" ht="84.75" customHeight="1" x14ac:dyDescent="0.3">
      <c r="A349" s="8"/>
      <c r="B349" s="11"/>
      <c r="C349" s="12" t="s">
        <v>842</v>
      </c>
      <c r="D349" s="21" t="s">
        <v>35</v>
      </c>
      <c r="E349" s="12" t="s">
        <v>843</v>
      </c>
      <c r="F349" s="12"/>
      <c r="G349" s="39"/>
      <c r="H349" s="1"/>
    </row>
    <row r="350" spans="1:9" ht="100.5" customHeight="1" x14ac:dyDescent="0.3">
      <c r="A350" s="8" t="s">
        <v>844</v>
      </c>
      <c r="B350" s="11" t="s">
        <v>845</v>
      </c>
      <c r="C350" s="12" t="s">
        <v>846</v>
      </c>
      <c r="D350" s="21" t="s">
        <v>384</v>
      </c>
      <c r="E350" s="12" t="s">
        <v>847</v>
      </c>
      <c r="F350" s="12"/>
      <c r="G350" s="92"/>
      <c r="H350" s="1"/>
      <c r="I350" s="33"/>
    </row>
    <row r="351" spans="1:9" ht="47.25" customHeight="1" x14ac:dyDescent="0.3">
      <c r="A351" s="8"/>
      <c r="B351" s="11"/>
      <c r="C351" s="12" t="s">
        <v>848</v>
      </c>
      <c r="D351" s="21" t="s">
        <v>384</v>
      </c>
      <c r="E351" s="12" t="s">
        <v>849</v>
      </c>
      <c r="F351" s="12"/>
      <c r="G351" s="26"/>
      <c r="H351" s="1"/>
      <c r="I351" s="33"/>
    </row>
    <row r="352" spans="1:9" ht="58.5" customHeight="1" x14ac:dyDescent="0.3">
      <c r="A352" s="8"/>
      <c r="B352" s="11"/>
      <c r="C352" s="12" t="s">
        <v>850</v>
      </c>
      <c r="D352" s="21" t="s">
        <v>384</v>
      </c>
      <c r="E352" s="12" t="s">
        <v>851</v>
      </c>
      <c r="F352" s="12"/>
      <c r="G352" s="15"/>
      <c r="H352" s="1"/>
      <c r="I352" s="33"/>
    </row>
    <row r="353" spans="1:9" ht="36" customHeight="1" x14ac:dyDescent="0.3">
      <c r="A353" s="8"/>
      <c r="B353" s="11"/>
      <c r="C353" s="12" t="s">
        <v>852</v>
      </c>
      <c r="D353" s="21" t="s">
        <v>384</v>
      </c>
      <c r="E353" s="12" t="s">
        <v>853</v>
      </c>
      <c r="F353" s="12"/>
      <c r="G353" s="15"/>
      <c r="H353" s="1"/>
      <c r="I353" s="33"/>
    </row>
    <row r="354" spans="1:9" ht="102" customHeight="1" x14ac:dyDescent="0.3">
      <c r="A354" s="8" t="s">
        <v>854</v>
      </c>
      <c r="B354" s="11" t="s">
        <v>855</v>
      </c>
      <c r="C354" s="12" t="s">
        <v>856</v>
      </c>
      <c r="D354" s="21" t="s">
        <v>384</v>
      </c>
      <c r="E354" s="14" t="s">
        <v>857</v>
      </c>
      <c r="F354" s="14"/>
      <c r="G354" s="15"/>
      <c r="H354" s="1"/>
      <c r="I354" s="33"/>
    </row>
    <row r="355" spans="1:9" ht="51" customHeight="1" x14ac:dyDescent="0.3">
      <c r="A355" s="8"/>
      <c r="B355" s="11"/>
      <c r="C355" s="12" t="s">
        <v>858</v>
      </c>
      <c r="D355" s="21" t="s">
        <v>384</v>
      </c>
      <c r="E355" s="12" t="s">
        <v>859</v>
      </c>
      <c r="F355" s="12"/>
      <c r="G355" s="15"/>
      <c r="H355" s="1"/>
      <c r="I355" s="33"/>
    </row>
    <row r="356" spans="1:9" ht="82.5" customHeight="1" x14ac:dyDescent="0.3">
      <c r="A356" s="8"/>
      <c r="B356" s="11"/>
      <c r="C356" s="12" t="s">
        <v>860</v>
      </c>
      <c r="D356" s="21" t="s">
        <v>384</v>
      </c>
      <c r="E356" s="12" t="s">
        <v>861</v>
      </c>
      <c r="F356" s="12"/>
      <c r="G356" s="15"/>
      <c r="H356" s="1"/>
      <c r="I356" s="33"/>
    </row>
    <row r="357" spans="1:9" ht="22.5" customHeight="1" x14ac:dyDescent="0.3">
      <c r="A357" s="8" t="s">
        <v>862</v>
      </c>
      <c r="B357" s="171" t="s">
        <v>863</v>
      </c>
      <c r="C357" s="172"/>
      <c r="D357" s="172"/>
      <c r="E357" s="172"/>
      <c r="F357" s="172"/>
      <c r="G357" s="173"/>
      <c r="H357" s="90"/>
    </row>
    <row r="358" spans="1:9" ht="112.5" customHeight="1" x14ac:dyDescent="0.3">
      <c r="A358" s="8" t="s">
        <v>864</v>
      </c>
      <c r="B358" s="12" t="s">
        <v>865</v>
      </c>
      <c r="C358" s="12" t="s">
        <v>866</v>
      </c>
      <c r="D358" s="21" t="s">
        <v>40</v>
      </c>
      <c r="E358" s="11" t="s">
        <v>867</v>
      </c>
      <c r="F358" s="11"/>
      <c r="G358" s="15"/>
      <c r="H358" s="1"/>
      <c r="I358" s="93"/>
    </row>
    <row r="359" spans="1:9" ht="66.75" customHeight="1" x14ac:dyDescent="0.3">
      <c r="A359" s="8"/>
      <c r="B359" s="11"/>
      <c r="C359" s="12" t="s">
        <v>868</v>
      </c>
      <c r="D359" s="21" t="s">
        <v>40</v>
      </c>
      <c r="E359" s="11" t="s">
        <v>869</v>
      </c>
      <c r="F359" s="11"/>
      <c r="G359" s="15"/>
      <c r="H359" s="1"/>
      <c r="I359" s="33"/>
    </row>
    <row r="360" spans="1:9" ht="49.5" customHeight="1" x14ac:dyDescent="0.3">
      <c r="A360" s="8"/>
      <c r="B360" s="11"/>
      <c r="C360" s="12" t="s">
        <v>870</v>
      </c>
      <c r="D360" s="21" t="s">
        <v>40</v>
      </c>
      <c r="E360" s="32" t="s">
        <v>871</v>
      </c>
      <c r="F360" s="32"/>
      <c r="G360" s="15"/>
      <c r="H360" s="1"/>
      <c r="I360" s="33"/>
    </row>
    <row r="361" spans="1:9" ht="42.75" customHeight="1" x14ac:dyDescent="0.3">
      <c r="A361" s="8"/>
      <c r="B361" s="11"/>
      <c r="C361" s="12" t="s">
        <v>872</v>
      </c>
      <c r="D361" s="21" t="s">
        <v>40</v>
      </c>
      <c r="E361" s="11" t="s">
        <v>873</v>
      </c>
      <c r="F361" s="11"/>
      <c r="G361" s="15"/>
      <c r="H361" s="1"/>
      <c r="I361" s="33"/>
    </row>
    <row r="362" spans="1:9" ht="37.5" customHeight="1" x14ac:dyDescent="0.3">
      <c r="A362" s="8"/>
      <c r="B362" s="11"/>
      <c r="C362" s="12" t="s">
        <v>874</v>
      </c>
      <c r="D362" s="21" t="s">
        <v>40</v>
      </c>
      <c r="E362" s="94"/>
      <c r="F362" s="94"/>
      <c r="G362" s="15"/>
      <c r="H362" s="1"/>
      <c r="I362" s="33"/>
    </row>
    <row r="363" spans="1:9" ht="48" customHeight="1" x14ac:dyDescent="0.3">
      <c r="A363" s="8"/>
      <c r="B363" s="11"/>
      <c r="C363" s="12" t="s">
        <v>875</v>
      </c>
      <c r="D363" s="21" t="s">
        <v>40</v>
      </c>
      <c r="E363" s="94"/>
      <c r="F363" s="94"/>
      <c r="G363" s="15"/>
      <c r="H363" s="1"/>
      <c r="I363" s="33"/>
    </row>
    <row r="364" spans="1:9" ht="69.75" customHeight="1" x14ac:dyDescent="0.3">
      <c r="A364" s="8"/>
      <c r="B364" s="11"/>
      <c r="C364" s="12" t="s">
        <v>876</v>
      </c>
      <c r="D364" s="21" t="s">
        <v>40</v>
      </c>
      <c r="E364" s="94"/>
      <c r="F364" s="94"/>
      <c r="G364" s="15"/>
      <c r="H364" s="1"/>
      <c r="I364" s="33"/>
    </row>
    <row r="365" spans="1:9" ht="114.75" customHeight="1" x14ac:dyDescent="0.3">
      <c r="A365" s="8" t="s">
        <v>877</v>
      </c>
      <c r="B365" s="11" t="s">
        <v>878</v>
      </c>
      <c r="C365" s="12" t="s">
        <v>879</v>
      </c>
      <c r="D365" s="21" t="s">
        <v>40</v>
      </c>
      <c r="E365" s="94"/>
      <c r="F365" s="94"/>
      <c r="G365" s="15"/>
      <c r="H365" s="1"/>
      <c r="I365" s="33"/>
    </row>
    <row r="366" spans="1:9" ht="45" customHeight="1" x14ac:dyDescent="0.3">
      <c r="A366" s="8"/>
      <c r="B366" s="11"/>
      <c r="C366" s="12" t="s">
        <v>880</v>
      </c>
      <c r="D366" s="21" t="s">
        <v>40</v>
      </c>
      <c r="E366" s="94"/>
      <c r="F366" s="94"/>
      <c r="G366" s="15"/>
      <c r="H366" s="1"/>
      <c r="I366" s="33"/>
    </row>
    <row r="367" spans="1:9" ht="48" customHeight="1" x14ac:dyDescent="0.3">
      <c r="A367" s="8"/>
      <c r="B367" s="11"/>
      <c r="C367" s="12" t="s">
        <v>881</v>
      </c>
      <c r="D367" s="21" t="s">
        <v>40</v>
      </c>
      <c r="E367" s="94"/>
      <c r="F367" s="94"/>
      <c r="G367" s="15"/>
      <c r="H367" s="1"/>
      <c r="I367" s="33"/>
    </row>
    <row r="368" spans="1:9" ht="42" x14ac:dyDescent="0.3">
      <c r="A368" s="8" t="s">
        <v>882</v>
      </c>
      <c r="B368" s="11" t="s">
        <v>883</v>
      </c>
      <c r="C368" s="12" t="s">
        <v>884</v>
      </c>
      <c r="D368" s="21" t="s">
        <v>40</v>
      </c>
      <c r="E368" s="12" t="s">
        <v>885</v>
      </c>
      <c r="F368" s="12"/>
      <c r="G368" s="15"/>
      <c r="H368" s="1"/>
      <c r="I368" s="33"/>
    </row>
    <row r="369" spans="1:9" ht="28" x14ac:dyDescent="0.3">
      <c r="A369" s="8"/>
      <c r="B369" s="11"/>
      <c r="C369" s="12" t="s">
        <v>886</v>
      </c>
      <c r="D369" s="21" t="s">
        <v>40</v>
      </c>
      <c r="E369" s="12" t="s">
        <v>887</v>
      </c>
      <c r="F369" s="12"/>
      <c r="G369" s="15"/>
      <c r="H369" s="1"/>
      <c r="I369" s="33"/>
    </row>
    <row r="370" spans="1:9" ht="28" x14ac:dyDescent="0.3">
      <c r="A370" s="8"/>
      <c r="B370" s="11"/>
      <c r="C370" s="12" t="s">
        <v>888</v>
      </c>
      <c r="D370" s="21" t="s">
        <v>40</v>
      </c>
      <c r="E370" s="12"/>
      <c r="F370" s="12"/>
      <c r="G370" s="15"/>
      <c r="H370" s="1"/>
      <c r="I370" s="33"/>
    </row>
    <row r="371" spans="1:9" ht="21.75" customHeight="1" x14ac:dyDescent="0.3">
      <c r="A371" s="8" t="s">
        <v>889</v>
      </c>
      <c r="B371" s="171" t="s">
        <v>890</v>
      </c>
      <c r="C371" s="172"/>
      <c r="D371" s="172"/>
      <c r="E371" s="172"/>
      <c r="F371" s="172"/>
      <c r="G371" s="173"/>
      <c r="H371" s="90"/>
      <c r="I371" s="91"/>
    </row>
    <row r="372" spans="1:9" ht="99.75" customHeight="1" x14ac:dyDescent="0.3">
      <c r="A372" s="8" t="s">
        <v>891</v>
      </c>
      <c r="B372" s="11" t="s">
        <v>892</v>
      </c>
      <c r="C372" s="12" t="s">
        <v>893</v>
      </c>
      <c r="D372" s="21" t="s">
        <v>384</v>
      </c>
      <c r="E372" s="11" t="s">
        <v>894</v>
      </c>
      <c r="F372" s="11"/>
      <c r="G372" s="15"/>
      <c r="H372" s="1" t="s">
        <v>895</v>
      </c>
      <c r="I372" s="33"/>
    </row>
    <row r="373" spans="1:9" ht="36.75" customHeight="1" x14ac:dyDescent="0.3">
      <c r="A373" s="8"/>
      <c r="B373" s="11"/>
      <c r="C373" s="12" t="s">
        <v>896</v>
      </c>
      <c r="D373" s="21" t="s">
        <v>254</v>
      </c>
      <c r="E373" s="11"/>
      <c r="F373" s="11"/>
      <c r="G373" s="15"/>
      <c r="H373" s="1"/>
      <c r="I373" s="33"/>
    </row>
    <row r="374" spans="1:9" ht="61.5" customHeight="1" x14ac:dyDescent="0.3">
      <c r="A374" s="8"/>
      <c r="B374" s="11"/>
      <c r="C374" s="12" t="s">
        <v>897</v>
      </c>
      <c r="D374" s="21" t="s">
        <v>384</v>
      </c>
      <c r="E374" s="32" t="s">
        <v>898</v>
      </c>
      <c r="F374" s="32"/>
      <c r="G374" s="15"/>
      <c r="H374" s="1"/>
      <c r="I374" s="33"/>
    </row>
    <row r="375" spans="1:9" ht="57.75" customHeight="1" x14ac:dyDescent="0.3">
      <c r="A375" s="8"/>
      <c r="B375" s="11"/>
      <c r="C375" s="12" t="s">
        <v>899</v>
      </c>
      <c r="D375" s="21" t="s">
        <v>384</v>
      </c>
      <c r="E375" s="32" t="s">
        <v>900</v>
      </c>
      <c r="F375" s="32"/>
      <c r="G375" s="15"/>
      <c r="H375" s="1"/>
      <c r="I375" s="33"/>
    </row>
    <row r="376" spans="1:9" ht="42.75" customHeight="1" x14ac:dyDescent="0.3">
      <c r="A376" s="8"/>
      <c r="B376" s="11"/>
      <c r="C376" s="12" t="s">
        <v>901</v>
      </c>
      <c r="D376" s="21" t="s">
        <v>384</v>
      </c>
      <c r="E376" s="32" t="s">
        <v>902</v>
      </c>
      <c r="F376" s="32"/>
      <c r="G376" s="15"/>
      <c r="H376" s="1"/>
      <c r="I376" s="33"/>
    </row>
    <row r="377" spans="1:9" ht="39" customHeight="1" x14ac:dyDescent="0.3">
      <c r="A377" s="8"/>
      <c r="B377" s="11"/>
      <c r="C377" s="12" t="s">
        <v>903</v>
      </c>
      <c r="D377" s="21" t="s">
        <v>384</v>
      </c>
      <c r="E377" s="11" t="s">
        <v>904</v>
      </c>
      <c r="F377" s="11"/>
      <c r="G377" s="15"/>
      <c r="H377" s="1"/>
      <c r="I377" s="33"/>
    </row>
    <row r="378" spans="1:9" ht="51.75" customHeight="1" x14ac:dyDescent="0.3">
      <c r="A378" s="8"/>
      <c r="B378" s="11"/>
      <c r="C378" s="12" t="s">
        <v>905</v>
      </c>
      <c r="D378" s="21" t="s">
        <v>384</v>
      </c>
      <c r="E378" s="32" t="s">
        <v>906</v>
      </c>
      <c r="F378" s="32"/>
      <c r="G378" s="15"/>
      <c r="H378" s="1"/>
      <c r="I378" s="33"/>
    </row>
    <row r="379" spans="1:9" ht="51.75" customHeight="1" x14ac:dyDescent="0.3">
      <c r="A379" s="8"/>
      <c r="B379" s="11"/>
      <c r="C379" s="12" t="s">
        <v>907</v>
      </c>
      <c r="D379" s="21" t="s">
        <v>21</v>
      </c>
      <c r="E379" s="32" t="s">
        <v>908</v>
      </c>
      <c r="F379" s="32"/>
      <c r="G379" s="15"/>
      <c r="H379" s="1"/>
      <c r="I379" s="33"/>
    </row>
    <row r="380" spans="1:9" ht="61.5" customHeight="1" x14ac:dyDescent="0.3">
      <c r="A380" s="8"/>
      <c r="B380" s="11"/>
      <c r="C380" s="12" t="s">
        <v>909</v>
      </c>
      <c r="D380" s="21" t="s">
        <v>656</v>
      </c>
      <c r="E380" s="14" t="s">
        <v>910</v>
      </c>
      <c r="F380" s="14"/>
      <c r="G380" s="15"/>
      <c r="H380" s="1"/>
      <c r="I380" s="33"/>
    </row>
    <row r="381" spans="1:9" ht="47.25" customHeight="1" x14ac:dyDescent="0.3">
      <c r="A381" s="8"/>
      <c r="B381" s="11"/>
      <c r="C381" s="12" t="s">
        <v>911</v>
      </c>
      <c r="D381" s="21" t="s">
        <v>656</v>
      </c>
      <c r="E381" s="14" t="s">
        <v>912</v>
      </c>
      <c r="F381" s="14"/>
      <c r="G381" s="15"/>
      <c r="H381" s="1"/>
      <c r="I381" s="33"/>
    </row>
    <row r="382" spans="1:9" ht="48" customHeight="1" x14ac:dyDescent="0.3">
      <c r="A382" s="8"/>
      <c r="B382" s="11"/>
      <c r="C382" s="12" t="s">
        <v>913</v>
      </c>
      <c r="D382" s="21" t="s">
        <v>384</v>
      </c>
      <c r="E382" s="32" t="s">
        <v>914</v>
      </c>
      <c r="F382" s="32"/>
      <c r="G382" s="15"/>
      <c r="H382" s="1"/>
      <c r="I382" s="33"/>
    </row>
    <row r="383" spans="1:9" ht="72.75" customHeight="1" x14ac:dyDescent="0.3">
      <c r="A383" s="8" t="s">
        <v>915</v>
      </c>
      <c r="B383" s="11" t="s">
        <v>916</v>
      </c>
      <c r="C383" s="12" t="s">
        <v>917</v>
      </c>
      <c r="D383" s="21" t="s">
        <v>35</v>
      </c>
      <c r="E383" s="32" t="s">
        <v>918</v>
      </c>
      <c r="F383" s="32"/>
      <c r="G383" s="15"/>
      <c r="H383" s="1"/>
      <c r="I383" s="33"/>
    </row>
    <row r="384" spans="1:9" ht="72.75" customHeight="1" x14ac:dyDescent="0.3">
      <c r="A384" s="8"/>
      <c r="B384" s="11"/>
      <c r="C384" s="14" t="s">
        <v>919</v>
      </c>
      <c r="D384" s="21" t="s">
        <v>35</v>
      </c>
      <c r="E384" s="11" t="s">
        <v>920</v>
      </c>
      <c r="F384" s="11"/>
      <c r="G384" s="15"/>
      <c r="H384" s="1"/>
      <c r="I384" s="33"/>
    </row>
    <row r="385" spans="1:9" ht="72.75" customHeight="1" x14ac:dyDescent="0.3">
      <c r="A385" s="8"/>
      <c r="B385" s="11"/>
      <c r="C385" s="12" t="s">
        <v>921</v>
      </c>
      <c r="D385" s="21" t="s">
        <v>384</v>
      </c>
      <c r="E385" s="11" t="s">
        <v>922</v>
      </c>
      <c r="F385" s="11"/>
      <c r="G385" s="15"/>
      <c r="H385" s="1"/>
      <c r="I385" s="33"/>
    </row>
    <row r="386" spans="1:9" ht="58.5" customHeight="1" x14ac:dyDescent="0.3">
      <c r="A386" s="8" t="s">
        <v>923</v>
      </c>
      <c r="B386" s="11" t="s">
        <v>924</v>
      </c>
      <c r="C386" s="12" t="s">
        <v>925</v>
      </c>
      <c r="D386" s="21" t="s">
        <v>384</v>
      </c>
      <c r="E386" s="32"/>
      <c r="F386" s="32"/>
      <c r="G386" s="15"/>
      <c r="H386" s="1"/>
      <c r="I386" s="33"/>
    </row>
    <row r="387" spans="1:9" ht="43.5" customHeight="1" x14ac:dyDescent="0.3">
      <c r="A387" s="8"/>
      <c r="B387" s="11"/>
      <c r="C387" s="12" t="s">
        <v>926</v>
      </c>
      <c r="D387" s="21" t="s">
        <v>384</v>
      </c>
      <c r="E387" s="94"/>
      <c r="F387" s="94"/>
      <c r="G387" s="15"/>
      <c r="H387" s="1"/>
      <c r="I387" s="33"/>
    </row>
    <row r="388" spans="1:9" ht="42" customHeight="1" x14ac:dyDescent="0.3">
      <c r="A388" s="8"/>
      <c r="B388" s="11"/>
      <c r="C388" s="12" t="s">
        <v>927</v>
      </c>
      <c r="D388" s="21" t="s">
        <v>384</v>
      </c>
      <c r="E388" s="94"/>
      <c r="F388" s="94"/>
      <c r="G388" s="15"/>
      <c r="H388" s="1"/>
      <c r="I388" s="33"/>
    </row>
    <row r="389" spans="1:9" ht="43.5" customHeight="1" x14ac:dyDescent="0.3">
      <c r="A389" s="8"/>
      <c r="B389" s="11"/>
      <c r="C389" s="12" t="s">
        <v>928</v>
      </c>
      <c r="D389" s="21" t="s">
        <v>384</v>
      </c>
      <c r="E389" s="94"/>
      <c r="F389" s="94"/>
      <c r="G389" s="15"/>
      <c r="H389" s="1"/>
      <c r="I389" s="33"/>
    </row>
    <row r="390" spans="1:9" ht="78.75" customHeight="1" x14ac:dyDescent="0.3">
      <c r="A390" s="8"/>
      <c r="B390" s="11"/>
      <c r="C390" s="12" t="s">
        <v>929</v>
      </c>
      <c r="D390" s="21" t="s">
        <v>384</v>
      </c>
      <c r="E390" s="11" t="s">
        <v>930</v>
      </c>
      <c r="F390" s="11"/>
      <c r="G390" s="15"/>
      <c r="H390" s="1"/>
      <c r="I390" s="33"/>
    </row>
    <row r="391" spans="1:9" ht="42" customHeight="1" x14ac:dyDescent="0.3">
      <c r="A391" s="8"/>
      <c r="B391" s="11"/>
      <c r="C391" s="12" t="s">
        <v>931</v>
      </c>
      <c r="D391" s="21" t="s">
        <v>384</v>
      </c>
      <c r="E391" s="11"/>
      <c r="F391" s="11"/>
      <c r="G391" s="15"/>
      <c r="H391" s="1"/>
      <c r="I391" s="33"/>
    </row>
    <row r="392" spans="1:9" ht="39.75" customHeight="1" x14ac:dyDescent="0.3">
      <c r="A392" s="8"/>
      <c r="B392" s="11"/>
      <c r="C392" s="12" t="s">
        <v>932</v>
      </c>
      <c r="D392" s="21" t="s">
        <v>384</v>
      </c>
      <c r="E392" s="11"/>
      <c r="F392" s="11"/>
      <c r="G392" s="15"/>
      <c r="H392" s="1"/>
      <c r="I392" s="33"/>
    </row>
    <row r="393" spans="1:9" ht="36" customHeight="1" x14ac:dyDescent="0.3">
      <c r="A393" s="8"/>
      <c r="B393" s="11"/>
      <c r="C393" s="14" t="s">
        <v>933</v>
      </c>
      <c r="D393" s="21" t="s">
        <v>384</v>
      </c>
      <c r="E393" s="11"/>
      <c r="F393" s="11"/>
      <c r="G393" s="15"/>
      <c r="H393" s="1"/>
      <c r="I393" s="33"/>
    </row>
    <row r="394" spans="1:9" ht="36" customHeight="1" x14ac:dyDescent="0.3">
      <c r="A394" s="8"/>
      <c r="B394" s="11"/>
      <c r="C394" s="14" t="s">
        <v>934</v>
      </c>
      <c r="D394" s="21" t="s">
        <v>384</v>
      </c>
      <c r="E394" s="11"/>
      <c r="F394" s="11"/>
      <c r="G394" s="15"/>
      <c r="H394" s="1"/>
      <c r="I394" s="33"/>
    </row>
    <row r="395" spans="1:9" ht="43.5" customHeight="1" x14ac:dyDescent="0.3">
      <c r="A395" s="8"/>
      <c r="B395" s="12"/>
      <c r="C395" s="12" t="s">
        <v>935</v>
      </c>
      <c r="D395" s="21" t="s">
        <v>384</v>
      </c>
      <c r="E395" s="94"/>
      <c r="F395" s="94"/>
      <c r="G395" s="39"/>
      <c r="H395" s="1"/>
    </row>
    <row r="396" spans="1:9" ht="26.25" customHeight="1" x14ac:dyDescent="0.3">
      <c r="A396" s="8" t="s">
        <v>936</v>
      </c>
      <c r="B396" s="171" t="s">
        <v>937</v>
      </c>
      <c r="C396" s="172"/>
      <c r="D396" s="172"/>
      <c r="E396" s="172"/>
      <c r="F396" s="172"/>
      <c r="G396" s="173"/>
      <c r="H396" s="90"/>
      <c r="I396" s="95"/>
    </row>
    <row r="397" spans="1:9" ht="58.5" customHeight="1" x14ac:dyDescent="0.3">
      <c r="A397" s="8" t="s">
        <v>938</v>
      </c>
      <c r="B397" s="11" t="s">
        <v>939</v>
      </c>
      <c r="C397" s="12" t="s">
        <v>940</v>
      </c>
      <c r="D397" s="21" t="s">
        <v>182</v>
      </c>
      <c r="E397" s="32" t="s">
        <v>941</v>
      </c>
      <c r="F397" s="32"/>
      <c r="G397" s="39"/>
      <c r="H397" s="1"/>
    </row>
    <row r="398" spans="1:9" ht="54.75" customHeight="1" x14ac:dyDescent="0.3">
      <c r="A398" s="8"/>
      <c r="B398" s="11"/>
      <c r="C398" s="12" t="s">
        <v>942</v>
      </c>
      <c r="D398" s="21" t="s">
        <v>182</v>
      </c>
      <c r="E398" s="94"/>
      <c r="F398" s="94"/>
      <c r="G398" s="39"/>
      <c r="H398" s="1"/>
    </row>
    <row r="399" spans="1:9" ht="53.25" customHeight="1" x14ac:dyDescent="0.3">
      <c r="A399" s="8"/>
      <c r="B399" s="11"/>
      <c r="C399" s="14" t="s">
        <v>943</v>
      </c>
      <c r="D399" s="21" t="s">
        <v>40</v>
      </c>
      <c r="E399" s="11" t="s">
        <v>944</v>
      </c>
      <c r="F399" s="11"/>
      <c r="G399" s="39"/>
      <c r="H399" s="1"/>
    </row>
    <row r="400" spans="1:9" ht="42" x14ac:dyDescent="0.3">
      <c r="A400" s="8"/>
      <c r="B400" s="11"/>
      <c r="C400" s="12" t="s">
        <v>945</v>
      </c>
      <c r="D400" s="21" t="s">
        <v>384</v>
      </c>
      <c r="E400" s="11" t="s">
        <v>946</v>
      </c>
      <c r="F400" s="11"/>
      <c r="G400" s="39"/>
      <c r="H400" s="1"/>
    </row>
    <row r="401" spans="1:9" ht="36" customHeight="1" x14ac:dyDescent="0.3">
      <c r="A401" s="8"/>
      <c r="B401" s="11" t="s">
        <v>947</v>
      </c>
      <c r="C401" s="11" t="s">
        <v>948</v>
      </c>
      <c r="D401" s="21" t="s">
        <v>35</v>
      </c>
      <c r="E401" s="12" t="s">
        <v>949</v>
      </c>
      <c r="F401" s="12"/>
      <c r="G401" s="39"/>
      <c r="H401" s="1"/>
    </row>
    <row r="402" spans="1:9" ht="61.5" customHeight="1" x14ac:dyDescent="0.3">
      <c r="A402" s="8" t="s">
        <v>950</v>
      </c>
      <c r="B402" s="11" t="s">
        <v>951</v>
      </c>
      <c r="C402" s="12" t="s">
        <v>952</v>
      </c>
      <c r="D402" s="21" t="s">
        <v>953</v>
      </c>
      <c r="E402" s="94"/>
      <c r="F402" s="94"/>
      <c r="G402" s="39"/>
      <c r="H402" s="1"/>
    </row>
    <row r="403" spans="1:9" ht="34.5" customHeight="1" x14ac:dyDescent="0.3">
      <c r="A403" s="8"/>
      <c r="B403" s="11"/>
      <c r="C403" s="12" t="s">
        <v>954</v>
      </c>
      <c r="D403" s="21" t="s">
        <v>953</v>
      </c>
      <c r="E403" s="94"/>
      <c r="F403" s="94"/>
      <c r="G403" s="39"/>
      <c r="H403" s="1"/>
    </row>
    <row r="404" spans="1:9" ht="33" customHeight="1" x14ac:dyDescent="0.3">
      <c r="A404" s="8"/>
      <c r="B404" s="11"/>
      <c r="C404" s="12" t="s">
        <v>955</v>
      </c>
      <c r="D404" s="21" t="s">
        <v>953</v>
      </c>
      <c r="E404" s="94"/>
      <c r="F404" s="94"/>
      <c r="G404" s="96"/>
      <c r="H404" s="1"/>
    </row>
    <row r="405" spans="1:9" ht="33" customHeight="1" x14ac:dyDescent="0.3">
      <c r="A405" s="8"/>
      <c r="B405" s="11"/>
      <c r="C405" s="14" t="s">
        <v>956</v>
      </c>
      <c r="D405" s="13" t="s">
        <v>182</v>
      </c>
      <c r="E405" s="97" t="s">
        <v>957</v>
      </c>
      <c r="F405" s="97"/>
      <c r="G405" s="96"/>
      <c r="H405" s="1"/>
    </row>
    <row r="406" spans="1:9" ht="61.5" customHeight="1" x14ac:dyDescent="0.3">
      <c r="A406" s="8" t="s">
        <v>958</v>
      </c>
      <c r="B406" s="11" t="s">
        <v>959</v>
      </c>
      <c r="C406" s="12" t="s">
        <v>960</v>
      </c>
      <c r="D406" s="21" t="s">
        <v>953</v>
      </c>
      <c r="E406" s="11" t="s">
        <v>961</v>
      </c>
      <c r="F406" s="11"/>
      <c r="G406" s="39"/>
      <c r="H406" s="1"/>
    </row>
    <row r="407" spans="1:9" ht="61.5" customHeight="1" x14ac:dyDescent="0.3">
      <c r="A407" s="8"/>
      <c r="B407" s="11"/>
      <c r="C407" s="14" t="s">
        <v>962</v>
      </c>
      <c r="D407" s="13" t="s">
        <v>182</v>
      </c>
      <c r="E407" s="32" t="s">
        <v>963</v>
      </c>
      <c r="F407" s="32"/>
      <c r="G407" s="39"/>
      <c r="H407" s="1"/>
    </row>
    <row r="408" spans="1:9" ht="37.5" customHeight="1" x14ac:dyDescent="0.3">
      <c r="A408" s="8"/>
      <c r="B408" s="12"/>
      <c r="C408" s="14" t="s">
        <v>964</v>
      </c>
      <c r="D408" s="13" t="s">
        <v>953</v>
      </c>
      <c r="E408" s="32" t="s">
        <v>965</v>
      </c>
      <c r="F408" s="32"/>
      <c r="G408" s="39"/>
      <c r="H408" s="1"/>
    </row>
    <row r="409" spans="1:9" ht="24.75" customHeight="1" x14ac:dyDescent="0.3">
      <c r="A409" s="174" t="s">
        <v>966</v>
      </c>
      <c r="B409" s="175"/>
      <c r="C409" s="175"/>
      <c r="D409" s="175"/>
      <c r="E409" s="175"/>
      <c r="F409" s="175"/>
      <c r="G409" s="176"/>
      <c r="H409" s="90"/>
      <c r="I409" s="95"/>
    </row>
    <row r="410" spans="1:9" ht="28.5" customHeight="1" x14ac:dyDescent="0.3">
      <c r="A410" s="8" t="s">
        <v>967</v>
      </c>
      <c r="B410" s="171" t="s">
        <v>968</v>
      </c>
      <c r="C410" s="172"/>
      <c r="D410" s="172"/>
      <c r="E410" s="172"/>
      <c r="F410" s="172"/>
      <c r="G410" s="173"/>
      <c r="H410" s="90">
        <v>9</v>
      </c>
      <c r="I410" s="95"/>
    </row>
    <row r="411" spans="1:9" ht="79.5" customHeight="1" x14ac:dyDescent="0.3">
      <c r="A411" s="8" t="s">
        <v>969</v>
      </c>
      <c r="B411" s="11" t="s">
        <v>970</v>
      </c>
      <c r="C411" s="74" t="s">
        <v>971</v>
      </c>
      <c r="D411" s="98" t="s">
        <v>384</v>
      </c>
      <c r="E411" s="40" t="s">
        <v>972</v>
      </c>
      <c r="F411" s="40"/>
      <c r="G411" s="99"/>
      <c r="H411" s="1"/>
    </row>
    <row r="412" spans="1:9" ht="79.5" customHeight="1" x14ac:dyDescent="0.3">
      <c r="A412" s="8"/>
      <c r="B412" s="11"/>
      <c r="C412" s="12" t="s">
        <v>973</v>
      </c>
      <c r="D412" s="21" t="s">
        <v>384</v>
      </c>
      <c r="E412" s="32" t="s">
        <v>974</v>
      </c>
      <c r="F412" s="32"/>
      <c r="G412" s="39"/>
      <c r="H412" s="1"/>
    </row>
    <row r="413" spans="1:9" ht="73.5" customHeight="1" x14ac:dyDescent="0.3">
      <c r="A413" s="8"/>
      <c r="B413" s="11"/>
      <c r="C413" s="12" t="s">
        <v>975</v>
      </c>
      <c r="D413" s="21" t="s">
        <v>384</v>
      </c>
      <c r="E413" s="32" t="s">
        <v>976</v>
      </c>
      <c r="F413" s="32"/>
      <c r="G413" s="39"/>
      <c r="H413" s="1"/>
    </row>
    <row r="414" spans="1:9" ht="57" customHeight="1" x14ac:dyDescent="0.3">
      <c r="A414" s="8"/>
      <c r="B414" s="11"/>
      <c r="C414" s="12" t="s">
        <v>977</v>
      </c>
      <c r="D414" s="21" t="s">
        <v>384</v>
      </c>
      <c r="E414" s="37" t="s">
        <v>978</v>
      </c>
      <c r="F414" s="37"/>
      <c r="G414" s="87"/>
      <c r="H414" s="1"/>
    </row>
    <row r="415" spans="1:9" ht="72.75" customHeight="1" x14ac:dyDescent="0.3">
      <c r="A415" s="8" t="s">
        <v>979</v>
      </c>
      <c r="B415" s="11" t="s">
        <v>980</v>
      </c>
      <c r="C415" s="12" t="s">
        <v>981</v>
      </c>
      <c r="D415" s="21" t="s">
        <v>384</v>
      </c>
      <c r="E415" s="12"/>
      <c r="F415" s="12"/>
      <c r="G415" s="39"/>
      <c r="H415" s="1"/>
    </row>
    <row r="416" spans="1:9" ht="33.75" customHeight="1" x14ac:dyDescent="0.3">
      <c r="A416" s="8"/>
      <c r="B416" s="11"/>
      <c r="C416" s="12" t="s">
        <v>982</v>
      </c>
      <c r="D416" s="21" t="s">
        <v>384</v>
      </c>
      <c r="E416" s="12"/>
      <c r="F416" s="12"/>
      <c r="G416" s="39"/>
      <c r="H416" s="1"/>
    </row>
    <row r="417" spans="1:9" ht="46.5" customHeight="1" x14ac:dyDescent="0.3">
      <c r="A417" s="8"/>
      <c r="B417" s="11"/>
      <c r="C417" s="12" t="s">
        <v>983</v>
      </c>
      <c r="D417" s="21" t="s">
        <v>384</v>
      </c>
      <c r="E417" s="12"/>
      <c r="F417" s="12"/>
      <c r="G417" s="87"/>
      <c r="H417" s="1"/>
    </row>
    <row r="418" spans="1:9" ht="30" customHeight="1" x14ac:dyDescent="0.3">
      <c r="A418" s="8"/>
      <c r="B418" s="11"/>
      <c r="C418" s="33" t="s">
        <v>984</v>
      </c>
      <c r="D418" s="21" t="s">
        <v>384</v>
      </c>
      <c r="E418" s="12"/>
      <c r="F418" s="12"/>
      <c r="G418" s="39"/>
      <c r="H418" s="1"/>
    </row>
    <row r="419" spans="1:9" ht="53.25" customHeight="1" x14ac:dyDescent="0.3">
      <c r="A419" s="8"/>
      <c r="B419" s="11"/>
      <c r="C419" s="14" t="s">
        <v>985</v>
      </c>
      <c r="D419" s="21" t="s">
        <v>384</v>
      </c>
      <c r="E419" s="15"/>
      <c r="F419" s="15"/>
      <c r="G419" s="39"/>
      <c r="H419" s="1"/>
    </row>
    <row r="420" spans="1:9" ht="34.5" customHeight="1" x14ac:dyDescent="0.3">
      <c r="A420" s="8" t="s">
        <v>986</v>
      </c>
      <c r="B420" s="11" t="s">
        <v>987</v>
      </c>
      <c r="C420" s="12" t="s">
        <v>988</v>
      </c>
      <c r="D420" s="21" t="s">
        <v>384</v>
      </c>
      <c r="E420" s="12"/>
      <c r="F420" s="12"/>
      <c r="G420" s="39"/>
      <c r="H420" s="1"/>
    </row>
    <row r="421" spans="1:9" ht="32.25" customHeight="1" x14ac:dyDescent="0.3">
      <c r="A421" s="8"/>
      <c r="B421" s="11"/>
      <c r="C421" s="12" t="s">
        <v>989</v>
      </c>
      <c r="D421" s="21" t="s">
        <v>384</v>
      </c>
      <c r="E421" s="12"/>
      <c r="F421" s="12"/>
      <c r="G421" s="39"/>
      <c r="H421" s="1"/>
    </row>
    <row r="422" spans="1:9" hidden="1" x14ac:dyDescent="0.3">
      <c r="A422" s="100" t="s">
        <v>990</v>
      </c>
      <c r="B422" s="177" t="s">
        <v>991</v>
      </c>
      <c r="C422" s="177"/>
      <c r="D422" s="177"/>
      <c r="E422" s="177"/>
      <c r="F422" s="101"/>
      <c r="G422" s="102"/>
      <c r="H422" s="90"/>
      <c r="I422" s="91"/>
    </row>
    <row r="423" spans="1:9" ht="70" hidden="1" x14ac:dyDescent="0.3">
      <c r="A423" s="103" t="s">
        <v>992</v>
      </c>
      <c r="B423" s="11" t="s">
        <v>993</v>
      </c>
      <c r="C423" s="12" t="s">
        <v>994</v>
      </c>
      <c r="D423" s="21"/>
      <c r="E423" s="12"/>
      <c r="F423" s="12"/>
      <c r="G423" s="39"/>
      <c r="H423" s="1"/>
    </row>
    <row r="424" spans="1:9" ht="70" hidden="1" x14ac:dyDescent="0.3">
      <c r="A424" s="103" t="s">
        <v>995</v>
      </c>
      <c r="B424" s="11" t="s">
        <v>996</v>
      </c>
      <c r="C424" s="12" t="s">
        <v>994</v>
      </c>
      <c r="D424" s="21"/>
      <c r="E424" s="12"/>
      <c r="F424" s="12"/>
      <c r="G424" s="15"/>
      <c r="H424" s="1"/>
      <c r="I424" s="33"/>
    </row>
    <row r="425" spans="1:9" ht="70" hidden="1" x14ac:dyDescent="0.3">
      <c r="A425" s="103" t="s">
        <v>997</v>
      </c>
      <c r="B425" s="11" t="s">
        <v>998</v>
      </c>
      <c r="C425" s="12" t="s">
        <v>994</v>
      </c>
      <c r="D425" s="21"/>
      <c r="E425" s="12"/>
      <c r="F425" s="12"/>
      <c r="G425" s="15"/>
      <c r="H425" s="1"/>
      <c r="I425" s="33"/>
    </row>
    <row r="426" spans="1:9" ht="15" x14ac:dyDescent="0.3">
      <c r="A426" s="8"/>
      <c r="B426" s="14"/>
      <c r="C426" s="14" t="s">
        <v>999</v>
      </c>
      <c r="D426" s="13" t="s">
        <v>384</v>
      </c>
      <c r="E426" s="14"/>
      <c r="F426" s="14"/>
      <c r="G426" s="14"/>
      <c r="H426" s="1">
        <f>H5+H24+H48+H106+H165+H292+H344+H410</f>
        <v>330</v>
      </c>
    </row>
  </sheetData>
  <mergeCells count="41">
    <mergeCell ref="B76:G76"/>
    <mergeCell ref="A1:G1"/>
    <mergeCell ref="A2:G2"/>
    <mergeCell ref="A4:G4"/>
    <mergeCell ref="B5:G5"/>
    <mergeCell ref="B16:G16"/>
    <mergeCell ref="A23:G23"/>
    <mergeCell ref="B24:G24"/>
    <mergeCell ref="B34:G34"/>
    <mergeCell ref="A48:G48"/>
    <mergeCell ref="B49:G49"/>
    <mergeCell ref="B65:G65"/>
    <mergeCell ref="B213:G213"/>
    <mergeCell ref="B91:G91"/>
    <mergeCell ref="A105:G105"/>
    <mergeCell ref="B106:G106"/>
    <mergeCell ref="B127:G127"/>
    <mergeCell ref="B144:G144"/>
    <mergeCell ref="B154:G154"/>
    <mergeCell ref="A164:G164"/>
    <mergeCell ref="B165:G165"/>
    <mergeCell ref="B174:G174"/>
    <mergeCell ref="B185:G185"/>
    <mergeCell ref="B197:G197"/>
    <mergeCell ref="B357:G357"/>
    <mergeCell ref="B230:G230"/>
    <mergeCell ref="B241:E241"/>
    <mergeCell ref="B254:G254"/>
    <mergeCell ref="B264:G264"/>
    <mergeCell ref="B281:G281"/>
    <mergeCell ref="A292:G292"/>
    <mergeCell ref="B293:G293"/>
    <mergeCell ref="B315:G315"/>
    <mergeCell ref="B336:G336"/>
    <mergeCell ref="A344:G344"/>
    <mergeCell ref="B345:G345"/>
    <mergeCell ref="B371:G371"/>
    <mergeCell ref="B396:G396"/>
    <mergeCell ref="A409:G409"/>
    <mergeCell ref="B410:G410"/>
    <mergeCell ref="B422:E422"/>
  </mergeCells>
  <pageMargins left="0.7" right="0.7" top="0.75" bottom="0.75" header="0.3" footer="0.3"/>
  <pageSetup scale="48"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26"/>
  <sheetViews>
    <sheetView tabSelected="1" zoomScale="78" zoomScaleNormal="78" workbookViewId="0">
      <selection activeCell="G121" sqref="G121"/>
    </sheetView>
  </sheetViews>
  <sheetFormatPr defaultRowHeight="14.5" x14ac:dyDescent="0.35"/>
  <cols>
    <col min="1" max="1" width="11.1796875" customWidth="1"/>
    <col min="2" max="2" width="27.453125" customWidth="1"/>
    <col min="3" max="3" width="27.26953125" customWidth="1"/>
    <col min="4" max="4" width="10.36328125" style="55" customWidth="1"/>
    <col min="5" max="5" width="27.26953125" customWidth="1"/>
    <col min="6" max="6" width="14.7265625" style="144" customWidth="1"/>
    <col min="7" max="7" width="27.26953125" style="147" customWidth="1"/>
    <col min="8" max="8" width="10.81640625" style="122" customWidth="1"/>
    <col min="9" max="9" width="11" style="122" customWidth="1"/>
    <col min="10" max="14" width="9.1796875" style="122"/>
  </cols>
  <sheetData>
    <row r="1" spans="1:19" s="123" customFormat="1" ht="33.75" customHeight="1" x14ac:dyDescent="0.35">
      <c r="A1" s="192" t="s">
        <v>1176</v>
      </c>
      <c r="B1" s="192"/>
      <c r="C1" s="192"/>
      <c r="D1" s="192"/>
      <c r="E1" s="192"/>
      <c r="F1" s="193"/>
      <c r="G1" s="194"/>
      <c r="H1" s="192"/>
      <c r="I1" s="192"/>
      <c r="J1" s="121"/>
      <c r="K1" s="122">
        <v>0</v>
      </c>
      <c r="L1" s="122">
        <v>1</v>
      </c>
      <c r="M1" s="122">
        <v>2</v>
      </c>
      <c r="N1" s="122">
        <v>2</v>
      </c>
      <c r="O1" s="122"/>
      <c r="P1" s="122"/>
      <c r="Q1" s="122"/>
      <c r="R1" s="122"/>
      <c r="S1" s="122"/>
    </row>
    <row r="2" spans="1:19" s="123" customFormat="1" ht="26.25" customHeight="1" x14ac:dyDescent="0.35">
      <c r="A2" s="195" t="s">
        <v>1177</v>
      </c>
      <c r="B2" s="195"/>
      <c r="C2" s="195"/>
      <c r="D2" s="195"/>
      <c r="E2" s="195"/>
      <c r="F2" s="196"/>
      <c r="G2" s="197"/>
      <c r="H2" s="195"/>
      <c r="I2" s="195"/>
      <c r="J2" s="121"/>
      <c r="K2" s="121"/>
      <c r="L2" s="122"/>
      <c r="M2" s="122"/>
      <c r="N2" s="122"/>
      <c r="O2" s="122"/>
      <c r="P2" s="122"/>
      <c r="Q2" s="122"/>
      <c r="R2" s="122"/>
      <c r="S2" s="122"/>
    </row>
    <row r="3" spans="1:19" s="123" customFormat="1" ht="28.5" customHeight="1" x14ac:dyDescent="0.35">
      <c r="A3" s="224" t="s">
        <v>1164</v>
      </c>
      <c r="B3" s="224"/>
      <c r="C3" s="224"/>
      <c r="D3" s="225"/>
      <c r="E3" s="224"/>
      <c r="F3" s="226"/>
      <c r="G3" s="227"/>
      <c r="H3" s="228"/>
      <c r="I3" s="228"/>
      <c r="J3" s="121"/>
      <c r="K3" s="121"/>
      <c r="L3" s="122"/>
      <c r="M3" s="122"/>
      <c r="N3" s="122"/>
      <c r="O3" s="122"/>
      <c r="P3" s="122"/>
      <c r="Q3" s="122"/>
      <c r="R3" s="122"/>
      <c r="S3" s="122"/>
    </row>
    <row r="4" spans="1:19" s="123" customFormat="1" ht="53.25" customHeight="1" x14ac:dyDescent="0.35">
      <c r="A4" s="229" t="s">
        <v>1178</v>
      </c>
      <c r="B4" s="229"/>
      <c r="C4" s="230"/>
      <c r="D4" s="231"/>
      <c r="E4" s="230"/>
      <c r="F4" s="139" t="s">
        <v>1165</v>
      </c>
      <c r="G4" s="232"/>
      <c r="H4" s="233"/>
      <c r="I4" s="233"/>
      <c r="J4" s="121"/>
      <c r="K4" s="121"/>
      <c r="L4" s="122"/>
      <c r="M4" s="122"/>
      <c r="N4" s="122"/>
      <c r="O4" s="122"/>
      <c r="P4" s="122"/>
      <c r="Q4" s="122"/>
      <c r="R4" s="122"/>
      <c r="S4" s="122"/>
    </row>
    <row r="5" spans="1:19" s="123" customFormat="1" ht="40.5" customHeight="1" x14ac:dyDescent="0.35">
      <c r="A5" s="234" t="s">
        <v>1166</v>
      </c>
      <c r="B5" s="234"/>
      <c r="C5" s="230"/>
      <c r="D5" s="231"/>
      <c r="E5" s="230"/>
      <c r="F5" s="140" t="s">
        <v>1167</v>
      </c>
      <c r="G5" s="232"/>
      <c r="H5" s="233"/>
      <c r="I5" s="233"/>
      <c r="J5" s="121"/>
      <c r="K5" s="121"/>
      <c r="L5" s="122"/>
      <c r="M5" s="122"/>
      <c r="N5" s="122"/>
      <c r="O5" s="122"/>
      <c r="P5" s="122"/>
      <c r="Q5" s="122"/>
      <c r="R5" s="122"/>
      <c r="S5" s="122"/>
    </row>
    <row r="6" spans="1:19" s="123" customFormat="1" ht="56.25" customHeight="1" x14ac:dyDescent="0.35">
      <c r="A6" s="234" t="s">
        <v>1168</v>
      </c>
      <c r="B6" s="234"/>
      <c r="C6" s="231"/>
      <c r="D6" s="231"/>
      <c r="E6" s="231"/>
      <c r="F6" s="140" t="s">
        <v>1169</v>
      </c>
      <c r="G6" s="232"/>
      <c r="H6" s="233"/>
      <c r="I6" s="233"/>
      <c r="J6" s="121"/>
      <c r="K6" s="121"/>
      <c r="L6" s="122"/>
      <c r="M6" s="122"/>
      <c r="N6" s="122"/>
      <c r="O6" s="122"/>
      <c r="P6" s="122"/>
      <c r="Q6" s="122"/>
      <c r="R6" s="122"/>
      <c r="S6" s="122"/>
    </row>
    <row r="7" spans="1:19" s="123" customFormat="1" ht="33.75" customHeight="1" x14ac:dyDescent="0.35">
      <c r="A7" s="235" t="s">
        <v>1163</v>
      </c>
      <c r="B7" s="235"/>
      <c r="C7" s="235"/>
      <c r="D7" s="235"/>
      <c r="E7" s="235"/>
      <c r="F7" s="236"/>
      <c r="G7" s="237"/>
      <c r="H7" s="235"/>
      <c r="I7" s="235"/>
      <c r="J7" s="121"/>
      <c r="K7" s="121"/>
      <c r="L7" s="122"/>
      <c r="M7" s="122"/>
      <c r="N7" s="122"/>
      <c r="O7" s="122"/>
      <c r="P7" s="122"/>
      <c r="Q7" s="122"/>
      <c r="R7" s="122"/>
      <c r="S7" s="122"/>
    </row>
    <row r="8" spans="1:19" s="123" customFormat="1" ht="33.75" customHeight="1" x14ac:dyDescent="0.35">
      <c r="A8" s="238" t="s">
        <v>1142</v>
      </c>
      <c r="B8" s="238"/>
      <c r="C8" s="238"/>
      <c r="D8" s="211" t="s">
        <v>1179</v>
      </c>
      <c r="E8" s="212"/>
      <c r="F8" s="212"/>
      <c r="G8" s="213"/>
      <c r="H8" s="214"/>
      <c r="I8" s="214"/>
      <c r="J8" s="121"/>
      <c r="K8" s="121"/>
      <c r="L8" s="122"/>
      <c r="M8" s="122"/>
      <c r="N8" s="122"/>
      <c r="O8" s="122"/>
      <c r="P8" s="122"/>
      <c r="Q8" s="122"/>
      <c r="R8" s="122"/>
      <c r="S8" s="122"/>
    </row>
    <row r="9" spans="1:19" s="123" customFormat="1" ht="26.25" customHeight="1" x14ac:dyDescent="0.35">
      <c r="A9" s="124" t="s">
        <v>1143</v>
      </c>
      <c r="B9" s="125" t="s">
        <v>1144</v>
      </c>
      <c r="C9" s="151" t="e">
        <f t="shared" ref="C9:C16" si="0">D479</f>
        <v>#DIV/0!</v>
      </c>
      <c r="D9" s="215" t="e">
        <f>D487</f>
        <v>#DIV/0!</v>
      </c>
      <c r="E9" s="216"/>
      <c r="F9" s="216"/>
      <c r="G9" s="217"/>
      <c r="H9" s="218"/>
      <c r="I9" s="218"/>
      <c r="J9" s="121"/>
      <c r="K9" s="121"/>
      <c r="L9" s="122"/>
      <c r="M9" s="122"/>
      <c r="N9" s="122"/>
      <c r="O9" s="122"/>
      <c r="P9" s="122"/>
      <c r="Q9" s="122"/>
      <c r="R9" s="122"/>
      <c r="S9" s="122"/>
    </row>
    <row r="10" spans="1:19" s="123" customFormat="1" ht="26.25" customHeight="1" x14ac:dyDescent="0.35">
      <c r="A10" s="124" t="s">
        <v>1145</v>
      </c>
      <c r="B10" s="125" t="s">
        <v>1146</v>
      </c>
      <c r="C10" s="151" t="e">
        <f t="shared" si="0"/>
        <v>#DIV/0!</v>
      </c>
      <c r="D10" s="216"/>
      <c r="E10" s="216"/>
      <c r="F10" s="216"/>
      <c r="G10" s="217"/>
      <c r="H10" s="218"/>
      <c r="I10" s="218"/>
      <c r="J10" s="121"/>
      <c r="K10" s="121"/>
      <c r="L10" s="122"/>
      <c r="M10" s="122"/>
      <c r="N10" s="122"/>
      <c r="O10" s="122"/>
      <c r="P10" s="122"/>
      <c r="Q10" s="122"/>
      <c r="R10" s="122"/>
      <c r="S10" s="122"/>
    </row>
    <row r="11" spans="1:19" s="123" customFormat="1" ht="26.25" customHeight="1" x14ac:dyDescent="0.35">
      <c r="A11" s="124" t="s">
        <v>1147</v>
      </c>
      <c r="B11" s="125" t="s">
        <v>1148</v>
      </c>
      <c r="C11" s="151" t="e">
        <f t="shared" si="0"/>
        <v>#DIV/0!</v>
      </c>
      <c r="D11" s="216"/>
      <c r="E11" s="216"/>
      <c r="F11" s="216"/>
      <c r="G11" s="217"/>
      <c r="H11" s="218"/>
      <c r="I11" s="218"/>
      <c r="J11" s="121"/>
      <c r="K11" s="121"/>
      <c r="L11" s="122"/>
      <c r="M11" s="122"/>
      <c r="N11" s="122"/>
      <c r="O11" s="122"/>
      <c r="P11" s="122"/>
      <c r="Q11" s="122"/>
      <c r="R11" s="122"/>
      <c r="S11" s="122"/>
    </row>
    <row r="12" spans="1:19" s="123" customFormat="1" ht="26.25" customHeight="1" x14ac:dyDescent="0.35">
      <c r="A12" s="124" t="s">
        <v>1149</v>
      </c>
      <c r="B12" s="125" t="s">
        <v>1150</v>
      </c>
      <c r="C12" s="151" t="e">
        <f t="shared" si="0"/>
        <v>#DIV/0!</v>
      </c>
      <c r="D12" s="216"/>
      <c r="E12" s="216"/>
      <c r="F12" s="216"/>
      <c r="G12" s="217"/>
      <c r="H12" s="218"/>
      <c r="I12" s="218"/>
      <c r="J12" s="121"/>
      <c r="K12" s="121"/>
      <c r="L12" s="122"/>
      <c r="M12" s="122"/>
      <c r="N12" s="122"/>
      <c r="O12" s="122"/>
      <c r="P12" s="122"/>
      <c r="Q12" s="122"/>
      <c r="R12" s="122"/>
      <c r="S12" s="122"/>
    </row>
    <row r="13" spans="1:19" s="123" customFormat="1" ht="26.25" customHeight="1" x14ac:dyDescent="0.35">
      <c r="A13" s="124" t="s">
        <v>1151</v>
      </c>
      <c r="B13" s="125" t="s">
        <v>1152</v>
      </c>
      <c r="C13" s="151" t="e">
        <f t="shared" si="0"/>
        <v>#DIV/0!</v>
      </c>
      <c r="D13" s="216"/>
      <c r="E13" s="216"/>
      <c r="F13" s="216"/>
      <c r="G13" s="217"/>
      <c r="H13" s="218"/>
      <c r="I13" s="218"/>
      <c r="J13" s="121"/>
      <c r="K13" s="121"/>
      <c r="L13" s="122"/>
      <c r="M13" s="122"/>
      <c r="N13" s="122"/>
      <c r="O13" s="122"/>
      <c r="P13" s="122"/>
      <c r="Q13" s="122"/>
      <c r="R13" s="122"/>
      <c r="S13" s="122"/>
    </row>
    <row r="14" spans="1:19" s="123" customFormat="1" ht="26.25" customHeight="1" x14ac:dyDescent="0.35">
      <c r="A14" s="124" t="s">
        <v>1153</v>
      </c>
      <c r="B14" s="125" t="s">
        <v>1154</v>
      </c>
      <c r="C14" s="151" t="e">
        <f t="shared" si="0"/>
        <v>#DIV/0!</v>
      </c>
      <c r="D14" s="216"/>
      <c r="E14" s="216"/>
      <c r="F14" s="216"/>
      <c r="G14" s="217"/>
      <c r="H14" s="218"/>
      <c r="I14" s="218"/>
      <c r="J14" s="121"/>
      <c r="K14" s="121"/>
      <c r="L14" s="122"/>
      <c r="M14" s="122"/>
      <c r="N14" s="122"/>
      <c r="O14" s="122"/>
      <c r="P14" s="122"/>
      <c r="Q14" s="122"/>
      <c r="R14" s="122"/>
      <c r="S14" s="122"/>
    </row>
    <row r="15" spans="1:19" s="123" customFormat="1" ht="28.5" customHeight="1" x14ac:dyDescent="0.35">
      <c r="A15" s="124" t="s">
        <v>1155</v>
      </c>
      <c r="B15" s="125" t="s">
        <v>1170</v>
      </c>
      <c r="C15" s="151" t="e">
        <f t="shared" si="0"/>
        <v>#DIV/0!</v>
      </c>
      <c r="D15" s="216"/>
      <c r="E15" s="216"/>
      <c r="F15" s="216"/>
      <c r="G15" s="217"/>
      <c r="H15" s="218"/>
      <c r="I15" s="218"/>
      <c r="J15" s="121"/>
      <c r="K15" s="121"/>
      <c r="L15" s="122"/>
      <c r="M15" s="122"/>
      <c r="N15" s="122"/>
      <c r="O15" s="122"/>
      <c r="P15" s="122"/>
      <c r="Q15" s="122"/>
      <c r="R15" s="122"/>
      <c r="S15" s="122"/>
    </row>
    <row r="16" spans="1:19" s="123" customFormat="1" ht="26" x14ac:dyDescent="0.35">
      <c r="A16" s="124" t="s">
        <v>1157</v>
      </c>
      <c r="B16" s="125" t="s">
        <v>1158</v>
      </c>
      <c r="C16" s="151" t="e">
        <f t="shared" si="0"/>
        <v>#DIV/0!</v>
      </c>
      <c r="D16" s="216"/>
      <c r="E16" s="216"/>
      <c r="F16" s="216"/>
      <c r="G16" s="217"/>
      <c r="H16" s="218"/>
      <c r="I16" s="218"/>
      <c r="J16" s="121"/>
      <c r="K16" s="121"/>
      <c r="L16" s="122"/>
      <c r="M16" s="122"/>
      <c r="N16" s="122"/>
      <c r="O16" s="122"/>
      <c r="P16" s="122"/>
      <c r="Q16" s="122"/>
      <c r="R16" s="122"/>
      <c r="S16" s="122"/>
    </row>
    <row r="17" spans="1:19" s="123" customFormat="1" ht="28.5" customHeight="1" x14ac:dyDescent="0.35">
      <c r="A17" s="219"/>
      <c r="B17" s="219"/>
      <c r="C17" s="219"/>
      <c r="D17" s="219"/>
      <c r="E17" s="219"/>
      <c r="F17" s="219"/>
      <c r="G17" s="220"/>
      <c r="H17" s="221"/>
      <c r="I17" s="221"/>
      <c r="J17" s="121"/>
      <c r="K17" s="121"/>
      <c r="L17" s="122"/>
      <c r="M17" s="122"/>
      <c r="N17" s="122"/>
      <c r="O17" s="122"/>
      <c r="P17" s="122"/>
      <c r="Q17" s="122"/>
      <c r="R17" s="122"/>
      <c r="S17" s="122"/>
    </row>
    <row r="18" spans="1:19" s="123" customFormat="1" ht="42" customHeight="1" x14ac:dyDescent="0.35">
      <c r="A18" s="126"/>
      <c r="B18" s="206" t="s">
        <v>1171</v>
      </c>
      <c r="C18" s="206"/>
      <c r="D18" s="207"/>
      <c r="E18" s="206"/>
      <c r="F18" s="208"/>
      <c r="G18" s="209"/>
      <c r="H18" s="210"/>
      <c r="I18" s="210"/>
      <c r="J18" s="121"/>
      <c r="K18" s="121"/>
      <c r="L18" s="122"/>
      <c r="M18" s="122"/>
      <c r="N18" s="122"/>
      <c r="O18" s="122"/>
      <c r="P18" s="122"/>
      <c r="Q18" s="122"/>
      <c r="R18" s="122"/>
      <c r="S18" s="122"/>
    </row>
    <row r="19" spans="1:19" s="123" customFormat="1" ht="33.75" customHeight="1" x14ac:dyDescent="0.35">
      <c r="A19" s="127">
        <v>1</v>
      </c>
      <c r="B19" s="198"/>
      <c r="C19" s="198"/>
      <c r="D19" s="199"/>
      <c r="E19" s="198"/>
      <c r="F19" s="200"/>
      <c r="G19" s="201"/>
      <c r="H19" s="202"/>
      <c r="I19" s="202"/>
      <c r="J19" s="121"/>
      <c r="K19" s="121"/>
      <c r="L19" s="122"/>
      <c r="M19" s="122"/>
      <c r="N19" s="122"/>
      <c r="O19" s="122"/>
      <c r="P19" s="122"/>
      <c r="Q19" s="122"/>
      <c r="R19" s="122"/>
      <c r="S19" s="122"/>
    </row>
    <row r="20" spans="1:19" s="123" customFormat="1" ht="33.75" customHeight="1" x14ac:dyDescent="0.35">
      <c r="A20" s="127">
        <v>2</v>
      </c>
      <c r="B20" s="198"/>
      <c r="C20" s="198"/>
      <c r="D20" s="199"/>
      <c r="E20" s="198"/>
      <c r="F20" s="200"/>
      <c r="G20" s="201"/>
      <c r="H20" s="202"/>
      <c r="I20" s="202"/>
      <c r="J20" s="121"/>
      <c r="K20" s="121"/>
      <c r="L20" s="122"/>
      <c r="M20" s="122"/>
      <c r="N20" s="122"/>
      <c r="O20" s="122"/>
      <c r="P20" s="122"/>
      <c r="Q20" s="122"/>
      <c r="R20" s="122"/>
      <c r="S20" s="122"/>
    </row>
    <row r="21" spans="1:19" s="123" customFormat="1" ht="26.25" customHeight="1" x14ac:dyDescent="0.35">
      <c r="A21" s="127">
        <v>3</v>
      </c>
      <c r="B21" s="198"/>
      <c r="C21" s="198"/>
      <c r="D21" s="199"/>
      <c r="E21" s="198"/>
      <c r="F21" s="200"/>
      <c r="G21" s="201"/>
      <c r="H21" s="202"/>
      <c r="I21" s="202"/>
      <c r="J21" s="121"/>
      <c r="K21" s="121"/>
      <c r="L21" s="122"/>
      <c r="M21" s="122"/>
      <c r="N21" s="122"/>
      <c r="O21" s="122"/>
      <c r="P21" s="122"/>
      <c r="Q21" s="122"/>
      <c r="R21" s="122"/>
      <c r="S21" s="122"/>
    </row>
    <row r="22" spans="1:19" s="123" customFormat="1" ht="26.25" customHeight="1" x14ac:dyDescent="0.35">
      <c r="A22" s="127">
        <v>4</v>
      </c>
      <c r="B22" s="198"/>
      <c r="C22" s="198"/>
      <c r="D22" s="199"/>
      <c r="E22" s="198"/>
      <c r="F22" s="200"/>
      <c r="G22" s="201"/>
      <c r="H22" s="202"/>
      <c r="I22" s="202"/>
      <c r="J22" s="121"/>
      <c r="K22" s="121"/>
      <c r="L22" s="122"/>
      <c r="M22" s="122"/>
      <c r="N22" s="122"/>
      <c r="O22" s="122"/>
      <c r="P22" s="122"/>
      <c r="Q22" s="122"/>
      <c r="R22" s="122"/>
      <c r="S22" s="122"/>
    </row>
    <row r="23" spans="1:19" s="123" customFormat="1" ht="26.25" customHeight="1" x14ac:dyDescent="0.35">
      <c r="A23" s="127">
        <v>5</v>
      </c>
      <c r="B23" s="198"/>
      <c r="C23" s="198"/>
      <c r="D23" s="199"/>
      <c r="E23" s="198"/>
      <c r="F23" s="200"/>
      <c r="G23" s="201"/>
      <c r="H23" s="202"/>
      <c r="I23" s="202"/>
      <c r="J23" s="121"/>
      <c r="K23" s="121"/>
      <c r="L23" s="122"/>
      <c r="M23" s="122"/>
      <c r="N23" s="122"/>
      <c r="O23" s="122"/>
      <c r="P23" s="122"/>
      <c r="Q23" s="122"/>
      <c r="R23" s="122"/>
      <c r="S23" s="122"/>
    </row>
    <row r="24" spans="1:19" s="123" customFormat="1" ht="26.25" customHeight="1" x14ac:dyDescent="0.35">
      <c r="A24" s="126"/>
      <c r="B24" s="206" t="s">
        <v>1172</v>
      </c>
      <c r="C24" s="206"/>
      <c r="D24" s="207"/>
      <c r="E24" s="206"/>
      <c r="F24" s="208"/>
      <c r="G24" s="209"/>
      <c r="H24" s="210"/>
      <c r="I24" s="210"/>
      <c r="J24" s="121"/>
      <c r="K24" s="121"/>
      <c r="L24" s="122"/>
      <c r="M24" s="122"/>
      <c r="N24" s="122"/>
      <c r="O24" s="122"/>
      <c r="P24" s="122"/>
      <c r="Q24" s="122"/>
      <c r="R24" s="122"/>
      <c r="S24" s="122"/>
    </row>
    <row r="25" spans="1:19" s="123" customFormat="1" ht="26.25" customHeight="1" x14ac:dyDescent="0.35">
      <c r="A25" s="127">
        <v>1</v>
      </c>
      <c r="B25" s="198"/>
      <c r="C25" s="198"/>
      <c r="D25" s="199"/>
      <c r="E25" s="198"/>
      <c r="F25" s="200"/>
      <c r="G25" s="201"/>
      <c r="H25" s="202"/>
      <c r="I25" s="202"/>
      <c r="J25" s="121"/>
      <c r="K25" s="121"/>
      <c r="L25" s="122"/>
      <c r="M25" s="122"/>
      <c r="N25" s="122"/>
      <c r="O25" s="122"/>
      <c r="P25" s="122"/>
      <c r="Q25" s="122"/>
      <c r="R25" s="122"/>
      <c r="S25" s="122"/>
    </row>
    <row r="26" spans="1:19" s="123" customFormat="1" ht="26.25" customHeight="1" x14ac:dyDescent="0.35">
      <c r="A26" s="127">
        <v>2</v>
      </c>
      <c r="B26" s="198"/>
      <c r="C26" s="198"/>
      <c r="D26" s="199"/>
      <c r="E26" s="198"/>
      <c r="F26" s="200"/>
      <c r="G26" s="201"/>
      <c r="H26" s="202"/>
      <c r="I26" s="202"/>
      <c r="J26" s="121"/>
      <c r="K26" s="121"/>
      <c r="L26" s="122"/>
      <c r="M26" s="122"/>
      <c r="N26" s="122"/>
      <c r="O26" s="122"/>
      <c r="P26" s="122"/>
      <c r="Q26" s="122"/>
      <c r="R26" s="122"/>
      <c r="S26" s="122"/>
    </row>
    <row r="27" spans="1:19" s="123" customFormat="1" ht="26.25" customHeight="1" x14ac:dyDescent="0.35">
      <c r="A27" s="127">
        <v>3</v>
      </c>
      <c r="B27" s="198"/>
      <c r="C27" s="198"/>
      <c r="D27" s="199"/>
      <c r="E27" s="198"/>
      <c r="F27" s="200"/>
      <c r="G27" s="201"/>
      <c r="H27" s="202"/>
      <c r="I27" s="202"/>
      <c r="J27" s="121"/>
      <c r="K27" s="121"/>
      <c r="L27" s="122"/>
      <c r="M27" s="122"/>
      <c r="N27" s="122"/>
      <c r="O27" s="122"/>
      <c r="P27" s="122"/>
      <c r="Q27" s="122"/>
      <c r="R27" s="122"/>
      <c r="S27" s="122"/>
    </row>
    <row r="28" spans="1:19" s="123" customFormat="1" ht="52.5" customHeight="1" x14ac:dyDescent="0.35">
      <c r="A28" s="127">
        <v>4</v>
      </c>
      <c r="B28" s="198"/>
      <c r="C28" s="198"/>
      <c r="D28" s="199"/>
      <c r="E28" s="198"/>
      <c r="F28" s="200"/>
      <c r="G28" s="201"/>
      <c r="H28" s="202"/>
      <c r="I28" s="202"/>
      <c r="J28" s="121"/>
      <c r="K28" s="121"/>
      <c r="L28" s="122"/>
      <c r="M28" s="122"/>
      <c r="N28" s="122"/>
      <c r="O28" s="122"/>
      <c r="P28" s="122"/>
      <c r="Q28" s="122"/>
      <c r="R28" s="122"/>
      <c r="S28" s="122"/>
    </row>
    <row r="29" spans="1:19" s="123" customFormat="1" ht="26.25" customHeight="1" x14ac:dyDescent="0.35">
      <c r="A29" s="127">
        <v>5</v>
      </c>
      <c r="B29" s="198"/>
      <c r="C29" s="198"/>
      <c r="D29" s="199"/>
      <c r="E29" s="198"/>
      <c r="F29" s="200"/>
      <c r="G29" s="201"/>
      <c r="H29" s="202"/>
      <c r="I29" s="202"/>
      <c r="J29" s="121"/>
      <c r="K29" s="121"/>
      <c r="L29" s="122"/>
      <c r="M29" s="122"/>
      <c r="N29" s="122"/>
      <c r="O29" s="122"/>
      <c r="P29" s="122"/>
      <c r="Q29" s="122"/>
      <c r="R29" s="122"/>
      <c r="S29" s="122"/>
    </row>
    <row r="30" spans="1:19" s="123" customFormat="1" ht="21" x14ac:dyDescent="0.35">
      <c r="A30" s="126"/>
      <c r="B30" s="206" t="s">
        <v>1173</v>
      </c>
      <c r="C30" s="206"/>
      <c r="D30" s="207"/>
      <c r="E30" s="206"/>
      <c r="F30" s="208"/>
      <c r="G30" s="209"/>
      <c r="H30" s="210"/>
      <c r="I30" s="210"/>
      <c r="J30" s="121"/>
      <c r="K30" s="121"/>
      <c r="L30" s="122"/>
      <c r="M30" s="122"/>
      <c r="N30" s="122"/>
      <c r="O30" s="122"/>
      <c r="P30" s="122"/>
      <c r="Q30" s="122"/>
      <c r="R30" s="122"/>
      <c r="S30" s="122"/>
    </row>
    <row r="31" spans="1:19" s="123" customFormat="1" ht="21" x14ac:dyDescent="0.35">
      <c r="A31" s="127">
        <v>1</v>
      </c>
      <c r="B31" s="198"/>
      <c r="C31" s="198"/>
      <c r="D31" s="199"/>
      <c r="E31" s="198"/>
      <c r="F31" s="200"/>
      <c r="G31" s="201"/>
      <c r="H31" s="202"/>
      <c r="I31" s="202"/>
      <c r="J31" s="121"/>
      <c r="K31" s="121"/>
      <c r="L31" s="122"/>
      <c r="M31" s="122"/>
      <c r="N31" s="122"/>
      <c r="O31" s="122"/>
      <c r="P31" s="122"/>
      <c r="Q31" s="122"/>
      <c r="R31" s="122"/>
      <c r="S31" s="122"/>
    </row>
    <row r="32" spans="1:19" s="123" customFormat="1" ht="21" x14ac:dyDescent="0.35">
      <c r="A32" s="127">
        <v>2</v>
      </c>
      <c r="B32" s="198"/>
      <c r="C32" s="198"/>
      <c r="D32" s="199"/>
      <c r="E32" s="198"/>
      <c r="F32" s="200"/>
      <c r="G32" s="201"/>
      <c r="H32" s="202"/>
      <c r="I32" s="202"/>
      <c r="J32" s="121"/>
      <c r="K32" s="121"/>
      <c r="L32" s="122"/>
      <c r="M32" s="122"/>
      <c r="N32" s="122"/>
      <c r="O32" s="122"/>
      <c r="P32" s="122"/>
      <c r="Q32" s="122"/>
      <c r="R32" s="122"/>
      <c r="S32" s="122"/>
    </row>
    <row r="33" spans="1:19" s="123" customFormat="1" ht="21" x14ac:dyDescent="0.35">
      <c r="A33" s="127">
        <v>3</v>
      </c>
      <c r="B33" s="198"/>
      <c r="C33" s="198"/>
      <c r="D33" s="199"/>
      <c r="E33" s="198"/>
      <c r="F33" s="200"/>
      <c r="G33" s="201"/>
      <c r="H33" s="202"/>
      <c r="I33" s="202"/>
      <c r="J33" s="121"/>
      <c r="K33" s="121"/>
      <c r="L33" s="122"/>
      <c r="M33" s="122"/>
      <c r="N33" s="122"/>
      <c r="O33" s="122"/>
      <c r="P33" s="122"/>
      <c r="Q33" s="122"/>
      <c r="R33" s="122"/>
      <c r="S33" s="122"/>
    </row>
    <row r="34" spans="1:19" s="123" customFormat="1" ht="21" x14ac:dyDescent="0.35">
      <c r="A34" s="127">
        <v>4</v>
      </c>
      <c r="B34" s="198"/>
      <c r="C34" s="198"/>
      <c r="D34" s="199"/>
      <c r="E34" s="198"/>
      <c r="F34" s="200"/>
      <c r="G34" s="201"/>
      <c r="H34" s="202"/>
      <c r="I34" s="202"/>
      <c r="J34" s="121"/>
      <c r="K34" s="121"/>
      <c r="L34" s="122"/>
      <c r="M34" s="122"/>
      <c r="N34" s="122"/>
      <c r="O34" s="122"/>
      <c r="P34" s="122"/>
      <c r="Q34" s="122"/>
      <c r="R34" s="122"/>
      <c r="S34" s="122"/>
    </row>
    <row r="35" spans="1:19" s="123" customFormat="1" ht="21" x14ac:dyDescent="0.35">
      <c r="A35" s="127">
        <v>5</v>
      </c>
      <c r="B35" s="198"/>
      <c r="C35" s="198"/>
      <c r="D35" s="199"/>
      <c r="E35" s="198"/>
      <c r="F35" s="200"/>
      <c r="G35" s="201"/>
      <c r="H35" s="202"/>
      <c r="I35" s="202"/>
      <c r="J35" s="121"/>
      <c r="K35" s="121"/>
      <c r="L35" s="122"/>
      <c r="M35" s="122"/>
      <c r="N35" s="122"/>
      <c r="O35" s="122"/>
      <c r="P35" s="122"/>
      <c r="Q35" s="122"/>
      <c r="R35" s="122"/>
      <c r="S35" s="122"/>
    </row>
    <row r="36" spans="1:19" s="123" customFormat="1" ht="21" x14ac:dyDescent="0.35">
      <c r="A36" s="126"/>
      <c r="B36" s="203" t="s">
        <v>1174</v>
      </c>
      <c r="C36" s="203"/>
      <c r="D36" s="199"/>
      <c r="E36" s="203"/>
      <c r="F36" s="200"/>
      <c r="G36" s="204"/>
      <c r="H36" s="205"/>
      <c r="I36" s="205"/>
      <c r="J36" s="121"/>
      <c r="K36" s="121"/>
      <c r="L36" s="122"/>
      <c r="M36" s="122"/>
      <c r="N36" s="122"/>
      <c r="O36" s="122"/>
      <c r="P36" s="122"/>
      <c r="Q36" s="122"/>
      <c r="R36" s="122"/>
      <c r="S36" s="122"/>
    </row>
    <row r="37" spans="1:19" s="123" customFormat="1" ht="21" x14ac:dyDescent="0.35">
      <c r="A37" s="126"/>
      <c r="B37" s="203" t="s">
        <v>1175</v>
      </c>
      <c r="C37" s="203"/>
      <c r="D37" s="199"/>
      <c r="E37" s="203"/>
      <c r="F37" s="200"/>
      <c r="G37" s="204"/>
      <c r="H37" s="205"/>
      <c r="I37" s="205"/>
      <c r="J37" s="121"/>
      <c r="K37" s="121"/>
      <c r="L37" s="122"/>
      <c r="M37" s="122"/>
      <c r="N37" s="122"/>
      <c r="O37" s="122"/>
      <c r="P37" s="122"/>
      <c r="Q37" s="122"/>
      <c r="R37" s="122"/>
      <c r="S37" s="122"/>
    </row>
    <row r="38" spans="1:19" s="123" customFormat="1" ht="21" x14ac:dyDescent="0.35">
      <c r="A38" s="148"/>
      <c r="B38" s="149"/>
      <c r="C38" s="149"/>
      <c r="D38" s="163"/>
      <c r="E38" s="149"/>
      <c r="F38" s="152"/>
      <c r="G38" s="158"/>
      <c r="H38" s="150"/>
      <c r="I38" s="150"/>
      <c r="J38" s="121"/>
      <c r="K38" s="121"/>
      <c r="L38" s="122"/>
      <c r="M38" s="122"/>
      <c r="N38" s="122"/>
      <c r="O38" s="122"/>
      <c r="P38" s="122"/>
      <c r="Q38" s="122"/>
      <c r="R38" s="122"/>
      <c r="S38" s="122"/>
    </row>
    <row r="39" spans="1:19" ht="22.5" x14ac:dyDescent="0.35">
      <c r="A39" s="239" t="s">
        <v>0</v>
      </c>
      <c r="B39" s="239"/>
      <c r="C39" s="239"/>
      <c r="D39" s="239"/>
      <c r="E39" s="239"/>
      <c r="F39" s="239"/>
      <c r="G39" s="240"/>
    </row>
    <row r="40" spans="1:19" ht="22.5" x14ac:dyDescent="0.35">
      <c r="A40" s="239" t="s">
        <v>1</v>
      </c>
      <c r="B40" s="239"/>
      <c r="C40" s="239"/>
      <c r="D40" s="239"/>
      <c r="E40" s="239"/>
      <c r="F40" s="239"/>
      <c r="G40" s="240"/>
    </row>
    <row r="41" spans="1:19" s="119" customFormat="1" ht="28.5" customHeight="1" x14ac:dyDescent="0.35">
      <c r="A41" s="117" t="s">
        <v>2</v>
      </c>
      <c r="B41" s="118" t="s">
        <v>3</v>
      </c>
      <c r="C41" s="118" t="s">
        <v>4</v>
      </c>
      <c r="D41" s="117" t="s">
        <v>5</v>
      </c>
      <c r="E41" s="118" t="s">
        <v>6</v>
      </c>
      <c r="F41" s="118" t="s">
        <v>7</v>
      </c>
      <c r="G41" s="118" t="s">
        <v>8</v>
      </c>
      <c r="H41" s="129" t="s">
        <v>1138</v>
      </c>
      <c r="I41" s="129" t="s">
        <v>1140</v>
      </c>
      <c r="J41" s="128" t="s">
        <v>1139</v>
      </c>
      <c r="K41" s="128"/>
      <c r="L41" s="128"/>
      <c r="M41" s="128"/>
      <c r="N41" s="128"/>
    </row>
    <row r="42" spans="1:19" ht="17.5" x14ac:dyDescent="0.35">
      <c r="A42" s="191" t="s">
        <v>9</v>
      </c>
      <c r="B42" s="191"/>
      <c r="C42" s="191"/>
      <c r="D42" s="191"/>
      <c r="E42" s="191"/>
      <c r="F42" s="191"/>
      <c r="G42" s="191"/>
      <c r="H42" s="122">
        <f>SUM(H43,H54)</f>
        <v>0</v>
      </c>
      <c r="I42" s="122">
        <f>SUM(I43,I54)</f>
        <v>0</v>
      </c>
      <c r="J42" s="122" t="e">
        <f>H42*100/I42</f>
        <v>#DIV/0!</v>
      </c>
    </row>
    <row r="43" spans="1:19" ht="30" customHeight="1" x14ac:dyDescent="0.35">
      <c r="A43" s="8" t="s">
        <v>10</v>
      </c>
      <c r="B43" s="177" t="s">
        <v>11</v>
      </c>
      <c r="C43" s="177"/>
      <c r="D43" s="177"/>
      <c r="E43" s="177"/>
      <c r="F43" s="177"/>
      <c r="G43" s="177"/>
      <c r="H43" s="122">
        <f>SUM(F44:F53)</f>
        <v>0</v>
      </c>
      <c r="I43" s="122">
        <f>COUNT(F44:F53)*2</f>
        <v>0</v>
      </c>
      <c r="J43" s="122" t="e">
        <f>H43*100/I43</f>
        <v>#DIV/0!</v>
      </c>
    </row>
    <row r="44" spans="1:19" ht="112" x14ac:dyDescent="0.35">
      <c r="A44" s="8" t="s">
        <v>12</v>
      </c>
      <c r="B44" s="11" t="s">
        <v>13</v>
      </c>
      <c r="C44" s="12" t="s">
        <v>14</v>
      </c>
      <c r="D44" s="32" t="s">
        <v>15</v>
      </c>
      <c r="E44" s="14" t="s">
        <v>1117</v>
      </c>
      <c r="F44" s="141"/>
      <c r="G44" s="15"/>
    </row>
    <row r="45" spans="1:19" ht="98" x14ac:dyDescent="0.35">
      <c r="A45" s="8"/>
      <c r="B45" s="11"/>
      <c r="C45" s="12" t="s">
        <v>17</v>
      </c>
      <c r="D45" s="32" t="s">
        <v>18</v>
      </c>
      <c r="E45" s="14" t="s">
        <v>19</v>
      </c>
      <c r="F45" s="141"/>
      <c r="G45" s="18"/>
    </row>
    <row r="46" spans="1:19" ht="168" x14ac:dyDescent="0.35">
      <c r="A46" s="8"/>
      <c r="B46" s="11"/>
      <c r="C46" s="12" t="s">
        <v>20</v>
      </c>
      <c r="D46" s="32" t="s">
        <v>21</v>
      </c>
      <c r="E46" s="14" t="s">
        <v>1034</v>
      </c>
      <c r="F46" s="141"/>
      <c r="G46" s="18"/>
    </row>
    <row r="47" spans="1:19" ht="70" x14ac:dyDescent="0.35">
      <c r="A47" s="8"/>
      <c r="B47" s="11"/>
      <c r="C47" s="11" t="s">
        <v>24</v>
      </c>
      <c r="D47" s="32" t="s">
        <v>21</v>
      </c>
      <c r="E47" s="14" t="s">
        <v>25</v>
      </c>
      <c r="F47" s="141"/>
      <c r="G47" s="18"/>
    </row>
    <row r="48" spans="1:19" ht="56" x14ac:dyDescent="0.35">
      <c r="A48" s="8" t="s">
        <v>26</v>
      </c>
      <c r="B48" s="12" t="s">
        <v>27</v>
      </c>
      <c r="C48" s="12" t="s">
        <v>28</v>
      </c>
      <c r="D48" s="11" t="s">
        <v>29</v>
      </c>
      <c r="E48" s="12" t="s">
        <v>30</v>
      </c>
      <c r="F48" s="141"/>
      <c r="G48" s="15"/>
    </row>
    <row r="49" spans="1:10" ht="42" x14ac:dyDescent="0.35">
      <c r="A49" s="8"/>
      <c r="B49" s="15"/>
      <c r="C49" s="12" t="s">
        <v>31</v>
      </c>
      <c r="D49" s="11" t="s">
        <v>32</v>
      </c>
      <c r="E49" s="12" t="s">
        <v>33</v>
      </c>
      <c r="F49" s="141"/>
      <c r="G49" s="15"/>
    </row>
    <row r="50" spans="1:10" ht="28" x14ac:dyDescent="0.35">
      <c r="A50" s="8"/>
      <c r="B50" s="15"/>
      <c r="C50" s="12" t="s">
        <v>1026</v>
      </c>
      <c r="D50" s="11" t="s">
        <v>35</v>
      </c>
      <c r="E50" s="15"/>
      <c r="F50" s="141"/>
      <c r="G50" s="15"/>
    </row>
    <row r="51" spans="1:10" ht="28" x14ac:dyDescent="0.35">
      <c r="A51" s="8" t="s">
        <v>37</v>
      </c>
      <c r="B51" s="12" t="s">
        <v>38</v>
      </c>
      <c r="C51" s="12" t="s">
        <v>39</v>
      </c>
      <c r="D51" s="11" t="s">
        <v>40</v>
      </c>
      <c r="E51" s="12" t="s">
        <v>41</v>
      </c>
      <c r="F51" s="141"/>
      <c r="G51" s="15"/>
    </row>
    <row r="52" spans="1:10" ht="154" x14ac:dyDescent="0.35">
      <c r="A52" s="8"/>
      <c r="B52" s="12"/>
      <c r="C52" s="12" t="s">
        <v>1035</v>
      </c>
      <c r="D52" s="11" t="s">
        <v>40</v>
      </c>
      <c r="E52" s="14" t="s">
        <v>1118</v>
      </c>
      <c r="F52" s="141"/>
      <c r="G52" s="15"/>
    </row>
    <row r="53" spans="1:10" ht="70" x14ac:dyDescent="0.35">
      <c r="A53" s="8"/>
      <c r="B53" s="12"/>
      <c r="C53" s="48" t="s">
        <v>1036</v>
      </c>
      <c r="D53" s="164" t="s">
        <v>45</v>
      </c>
      <c r="E53" s="48" t="s">
        <v>1037</v>
      </c>
      <c r="F53" s="153"/>
      <c r="G53" s="15"/>
    </row>
    <row r="54" spans="1:10" ht="30" x14ac:dyDescent="0.35">
      <c r="A54" s="8" t="s">
        <v>47</v>
      </c>
      <c r="B54" s="177" t="s">
        <v>48</v>
      </c>
      <c r="C54" s="177"/>
      <c r="D54" s="177"/>
      <c r="E54" s="177"/>
      <c r="F54" s="177"/>
      <c r="G54" s="177"/>
      <c r="H54" s="122">
        <f>SUM(F55:F60)</f>
        <v>0</v>
      </c>
      <c r="I54" s="122">
        <f>COUNT(F55:F60)*2</f>
        <v>0</v>
      </c>
      <c r="J54" s="122" t="e">
        <f t="shared" ref="J54:J103" si="1">H54*100/I54</f>
        <v>#DIV/0!</v>
      </c>
    </row>
    <row r="55" spans="1:10" ht="70" x14ac:dyDescent="0.35">
      <c r="A55" s="8" t="s">
        <v>49</v>
      </c>
      <c r="B55" s="12" t="s">
        <v>50</v>
      </c>
      <c r="C55" s="12" t="s">
        <v>51</v>
      </c>
      <c r="D55" s="11" t="s">
        <v>52</v>
      </c>
      <c r="E55" s="12" t="s">
        <v>53</v>
      </c>
      <c r="F55" s="141"/>
      <c r="G55" s="15"/>
    </row>
    <row r="56" spans="1:10" ht="84" x14ac:dyDescent="0.35">
      <c r="A56" s="8"/>
      <c r="B56" s="12"/>
      <c r="C56" s="12" t="s">
        <v>54</v>
      </c>
      <c r="D56" s="11" t="s">
        <v>55</v>
      </c>
      <c r="E56" s="14" t="s">
        <v>1119</v>
      </c>
      <c r="F56" s="141"/>
      <c r="G56" s="15"/>
    </row>
    <row r="57" spans="1:10" ht="42" x14ac:dyDescent="0.35">
      <c r="A57" s="8" t="s">
        <v>57</v>
      </c>
      <c r="B57" s="12" t="s">
        <v>58</v>
      </c>
      <c r="C57" s="12" t="s">
        <v>59</v>
      </c>
      <c r="D57" s="11" t="s">
        <v>55</v>
      </c>
      <c r="E57" s="12" t="s">
        <v>60</v>
      </c>
      <c r="F57" s="141"/>
      <c r="G57" s="15"/>
    </row>
    <row r="58" spans="1:10" ht="70" x14ac:dyDescent="0.35">
      <c r="A58" s="8"/>
      <c r="B58" s="12"/>
      <c r="C58" s="12" t="s">
        <v>61</v>
      </c>
      <c r="D58" s="11" t="s">
        <v>55</v>
      </c>
      <c r="E58" s="12" t="s">
        <v>62</v>
      </c>
      <c r="F58" s="141"/>
      <c r="G58" s="26"/>
    </row>
    <row r="59" spans="1:10" ht="42" x14ac:dyDescent="0.35">
      <c r="A59" s="8" t="s">
        <v>63</v>
      </c>
      <c r="B59" s="12" t="s">
        <v>64</v>
      </c>
      <c r="C59" s="12" t="s">
        <v>65</v>
      </c>
      <c r="D59" s="11" t="s">
        <v>55</v>
      </c>
      <c r="E59" s="12" t="s">
        <v>66</v>
      </c>
      <c r="F59" s="141"/>
      <c r="G59" s="15"/>
    </row>
    <row r="60" spans="1:10" ht="28" x14ac:dyDescent="0.35">
      <c r="A60" s="8"/>
      <c r="B60" s="12"/>
      <c r="C60" s="12" t="s">
        <v>67</v>
      </c>
      <c r="D60" s="11" t="s">
        <v>55</v>
      </c>
      <c r="E60" s="15"/>
      <c r="F60" s="141"/>
      <c r="G60" s="15"/>
    </row>
    <row r="61" spans="1:10" ht="17.5" x14ac:dyDescent="0.35">
      <c r="A61" s="191" t="s">
        <v>69</v>
      </c>
      <c r="B61" s="191"/>
      <c r="C61" s="191"/>
      <c r="D61" s="191"/>
      <c r="E61" s="191"/>
      <c r="F61" s="191"/>
      <c r="G61" s="191"/>
      <c r="H61" s="122">
        <f>SUM(H62,H72)</f>
        <v>0</v>
      </c>
      <c r="I61" s="122">
        <f>SUM(I62,I72)</f>
        <v>0</v>
      </c>
      <c r="J61" s="122" t="e">
        <f t="shared" si="1"/>
        <v>#DIV/0!</v>
      </c>
    </row>
    <row r="62" spans="1:10" ht="30" x14ac:dyDescent="0.35">
      <c r="A62" s="8" t="s">
        <v>70</v>
      </c>
      <c r="B62" s="177" t="s">
        <v>71</v>
      </c>
      <c r="C62" s="177"/>
      <c r="D62" s="177"/>
      <c r="E62" s="177"/>
      <c r="F62" s="177"/>
      <c r="G62" s="177"/>
      <c r="H62" s="122">
        <f>SUM(F63:F71)</f>
        <v>0</v>
      </c>
      <c r="I62" s="122">
        <f>COUNT(F63:F71)*2</f>
        <v>0</v>
      </c>
      <c r="J62" s="122" t="e">
        <f t="shared" si="1"/>
        <v>#DIV/0!</v>
      </c>
    </row>
    <row r="63" spans="1:10" ht="42" x14ac:dyDescent="0.35">
      <c r="A63" s="8" t="s">
        <v>72</v>
      </c>
      <c r="B63" s="11" t="s">
        <v>73</v>
      </c>
      <c r="C63" s="11" t="s">
        <v>74</v>
      </c>
      <c r="D63" s="11" t="s">
        <v>75</v>
      </c>
      <c r="E63" s="11" t="s">
        <v>76</v>
      </c>
      <c r="F63" s="141"/>
      <c r="G63" s="27"/>
    </row>
    <row r="64" spans="1:10" ht="28" x14ac:dyDescent="0.35">
      <c r="A64" s="8"/>
      <c r="B64" s="11"/>
      <c r="C64" s="12" t="s">
        <v>77</v>
      </c>
      <c r="D64" s="11" t="s">
        <v>75</v>
      </c>
      <c r="E64" s="12" t="s">
        <v>78</v>
      </c>
      <c r="F64" s="141"/>
      <c r="G64" s="15"/>
    </row>
    <row r="65" spans="1:10" ht="42" x14ac:dyDescent="0.35">
      <c r="A65" s="8"/>
      <c r="B65" s="12"/>
      <c r="C65" s="12" t="s">
        <v>79</v>
      </c>
      <c r="D65" s="11" t="s">
        <v>80</v>
      </c>
      <c r="E65" s="12" t="s">
        <v>1038</v>
      </c>
      <c r="F65" s="141"/>
      <c r="G65" s="15"/>
    </row>
    <row r="66" spans="1:10" ht="42" x14ac:dyDescent="0.35">
      <c r="A66" s="8"/>
      <c r="B66" s="12"/>
      <c r="C66" s="29" t="s">
        <v>82</v>
      </c>
      <c r="D66" s="29" t="s">
        <v>75</v>
      </c>
      <c r="E66" s="31" t="s">
        <v>83</v>
      </c>
      <c r="F66" s="153"/>
      <c r="G66" s="15"/>
    </row>
    <row r="67" spans="1:10" ht="70" x14ac:dyDescent="0.35">
      <c r="A67" s="8" t="s">
        <v>84</v>
      </c>
      <c r="B67" s="11" t="s">
        <v>85</v>
      </c>
      <c r="C67" s="11" t="s">
        <v>86</v>
      </c>
      <c r="D67" s="11" t="s">
        <v>87</v>
      </c>
      <c r="E67" s="11" t="s">
        <v>88</v>
      </c>
      <c r="F67" s="141"/>
      <c r="G67" s="18"/>
    </row>
    <row r="68" spans="1:10" ht="42" x14ac:dyDescent="0.35">
      <c r="A68" s="8"/>
      <c r="B68" s="12"/>
      <c r="C68" s="32" t="s">
        <v>89</v>
      </c>
      <c r="D68" s="11" t="s">
        <v>87</v>
      </c>
      <c r="E68" s="12" t="s">
        <v>90</v>
      </c>
      <c r="F68" s="141"/>
      <c r="G68" s="15"/>
    </row>
    <row r="69" spans="1:10" ht="28" x14ac:dyDescent="0.35">
      <c r="A69" s="8"/>
      <c r="B69" s="12"/>
      <c r="C69" s="11" t="s">
        <v>91</v>
      </c>
      <c r="D69" s="11" t="s">
        <v>75</v>
      </c>
      <c r="E69" s="12" t="s">
        <v>92</v>
      </c>
      <c r="F69" s="141"/>
      <c r="G69" s="15"/>
    </row>
    <row r="70" spans="1:10" ht="42" x14ac:dyDescent="0.35">
      <c r="A70" s="8" t="s">
        <v>93</v>
      </c>
      <c r="B70" s="11" t="s">
        <v>94</v>
      </c>
      <c r="C70" s="11" t="s">
        <v>95</v>
      </c>
      <c r="D70" s="11" t="s">
        <v>96</v>
      </c>
      <c r="E70" s="74" t="s">
        <v>1039</v>
      </c>
      <c r="F70" s="154"/>
      <c r="G70" s="18"/>
    </row>
    <row r="71" spans="1:10" ht="28.5" x14ac:dyDescent="0.35">
      <c r="A71" s="8"/>
      <c r="B71" s="11"/>
      <c r="C71" s="74" t="s">
        <v>98</v>
      </c>
      <c r="D71" s="11" t="s">
        <v>99</v>
      </c>
      <c r="E71" s="11" t="s">
        <v>100</v>
      </c>
      <c r="F71" s="141"/>
      <c r="G71" s="18"/>
    </row>
    <row r="72" spans="1:10" ht="30" customHeight="1" x14ac:dyDescent="0.35">
      <c r="A72" s="8" t="s">
        <v>101</v>
      </c>
      <c r="B72" s="177" t="s">
        <v>102</v>
      </c>
      <c r="C72" s="177"/>
      <c r="D72" s="177"/>
      <c r="E72" s="177"/>
      <c r="F72" s="177"/>
      <c r="G72" s="177"/>
      <c r="H72" s="122">
        <f>SUM(F73:F85)</f>
        <v>0</v>
      </c>
      <c r="I72" s="122">
        <f>COUNT(F73:F85)*2</f>
        <v>0</v>
      </c>
      <c r="J72" s="122" t="e">
        <f t="shared" si="1"/>
        <v>#DIV/0!</v>
      </c>
    </row>
    <row r="73" spans="1:10" ht="70" x14ac:dyDescent="0.35">
      <c r="A73" s="8" t="s">
        <v>103</v>
      </c>
      <c r="B73" s="12" t="s">
        <v>104</v>
      </c>
      <c r="C73" s="12" t="s">
        <v>105</v>
      </c>
      <c r="D73" s="11" t="s">
        <v>75</v>
      </c>
      <c r="E73" s="12" t="s">
        <v>1040</v>
      </c>
      <c r="F73" s="141"/>
      <c r="G73" s="15"/>
    </row>
    <row r="74" spans="1:10" ht="28" x14ac:dyDescent="0.35">
      <c r="A74" s="8"/>
      <c r="B74" s="12"/>
      <c r="C74" s="12" t="s">
        <v>107</v>
      </c>
      <c r="D74" s="11" t="s">
        <v>75</v>
      </c>
      <c r="E74" s="12"/>
      <c r="F74" s="141"/>
      <c r="G74" s="15"/>
    </row>
    <row r="75" spans="1:10" ht="28" x14ac:dyDescent="0.35">
      <c r="A75" s="8"/>
      <c r="B75" s="12"/>
      <c r="C75" s="12" t="s">
        <v>108</v>
      </c>
      <c r="D75" s="11" t="s">
        <v>109</v>
      </c>
      <c r="E75" s="12"/>
      <c r="F75" s="141"/>
      <c r="G75" s="15"/>
    </row>
    <row r="76" spans="1:10" ht="42" x14ac:dyDescent="0.35">
      <c r="A76" s="8"/>
      <c r="B76" s="12"/>
      <c r="C76" s="14" t="s">
        <v>110</v>
      </c>
      <c r="D76" s="32" t="s">
        <v>109</v>
      </c>
      <c r="E76" s="12"/>
      <c r="F76" s="141"/>
      <c r="G76" s="15"/>
    </row>
    <row r="77" spans="1:10" ht="42" x14ac:dyDescent="0.35">
      <c r="A77" s="8"/>
      <c r="B77" s="12"/>
      <c r="C77" s="12" t="s">
        <v>111</v>
      </c>
      <c r="D77" s="11" t="s">
        <v>55</v>
      </c>
      <c r="E77" s="12"/>
      <c r="F77" s="141"/>
      <c r="G77" s="15"/>
    </row>
    <row r="78" spans="1:10" ht="28" x14ac:dyDescent="0.35">
      <c r="A78" s="8"/>
      <c r="B78" s="12"/>
      <c r="C78" s="12" t="s">
        <v>112</v>
      </c>
      <c r="D78" s="11" t="s">
        <v>75</v>
      </c>
      <c r="E78" s="12" t="s">
        <v>113</v>
      </c>
      <c r="F78" s="141"/>
      <c r="G78" s="15"/>
    </row>
    <row r="79" spans="1:10" ht="42" x14ac:dyDescent="0.35">
      <c r="A79" s="8"/>
      <c r="B79" s="12"/>
      <c r="C79" s="12" t="s">
        <v>1041</v>
      </c>
      <c r="D79" s="11" t="s">
        <v>115</v>
      </c>
      <c r="E79" s="12" t="s">
        <v>116</v>
      </c>
      <c r="F79" s="141"/>
      <c r="G79" s="15"/>
    </row>
    <row r="80" spans="1:10" ht="28" x14ac:dyDescent="0.35">
      <c r="A80" s="8"/>
      <c r="B80" s="12"/>
      <c r="C80" s="12" t="s">
        <v>117</v>
      </c>
      <c r="D80" s="11" t="s">
        <v>118</v>
      </c>
      <c r="E80" s="12"/>
      <c r="F80" s="141"/>
      <c r="G80" s="15"/>
    </row>
    <row r="81" spans="1:10" ht="70" x14ac:dyDescent="0.35">
      <c r="A81" s="8" t="s">
        <v>119</v>
      </c>
      <c r="B81" s="12" t="s">
        <v>1180</v>
      </c>
      <c r="C81" s="12" t="s">
        <v>121</v>
      </c>
      <c r="D81" s="11" t="s">
        <v>18</v>
      </c>
      <c r="E81" s="12" t="s">
        <v>1042</v>
      </c>
      <c r="F81" s="141"/>
      <c r="G81" s="15"/>
    </row>
    <row r="82" spans="1:10" ht="98" x14ac:dyDescent="0.35">
      <c r="A82" s="8"/>
      <c r="B82" s="12"/>
      <c r="C82" s="12" t="s">
        <v>1043</v>
      </c>
      <c r="D82" s="11" t="s">
        <v>124</v>
      </c>
      <c r="E82" s="14" t="s">
        <v>1044</v>
      </c>
      <c r="F82" s="141"/>
      <c r="G82" s="15"/>
    </row>
    <row r="83" spans="1:10" ht="98" x14ac:dyDescent="0.35">
      <c r="A83" s="8" t="s">
        <v>126</v>
      </c>
      <c r="B83" s="12" t="s">
        <v>127</v>
      </c>
      <c r="C83" s="71" t="s">
        <v>1045</v>
      </c>
      <c r="D83" s="11" t="s">
        <v>129</v>
      </c>
      <c r="E83" s="12" t="s">
        <v>1046</v>
      </c>
      <c r="F83" s="141"/>
      <c r="G83" s="15"/>
    </row>
    <row r="84" spans="1:10" ht="84" x14ac:dyDescent="0.35">
      <c r="A84" s="8"/>
      <c r="B84" s="12"/>
      <c r="C84" s="14" t="s">
        <v>1047</v>
      </c>
      <c r="D84" s="11" t="s">
        <v>75</v>
      </c>
      <c r="E84" s="11" t="s">
        <v>1048</v>
      </c>
      <c r="F84" s="141"/>
      <c r="G84" s="18"/>
    </row>
    <row r="85" spans="1:10" ht="98" x14ac:dyDescent="0.35">
      <c r="A85" s="8"/>
      <c r="B85" s="12"/>
      <c r="C85" s="14" t="s">
        <v>1049</v>
      </c>
      <c r="D85" s="11" t="s">
        <v>75</v>
      </c>
      <c r="E85" s="12" t="s">
        <v>1050</v>
      </c>
      <c r="F85" s="141"/>
      <c r="G85" s="18"/>
    </row>
    <row r="86" spans="1:10" ht="17.5" x14ac:dyDescent="0.35">
      <c r="A86" s="191" t="s">
        <v>135</v>
      </c>
      <c r="B86" s="191"/>
      <c r="C86" s="191"/>
      <c r="D86" s="191"/>
      <c r="E86" s="191"/>
      <c r="F86" s="191"/>
      <c r="G86" s="191"/>
      <c r="H86" s="122">
        <f>SUM(H87,H103,H114,H129)</f>
        <v>0</v>
      </c>
      <c r="I86" s="122">
        <f>SUM(I87,I103,I114,I129)</f>
        <v>0</v>
      </c>
      <c r="J86" s="122" t="e">
        <f t="shared" si="1"/>
        <v>#DIV/0!</v>
      </c>
    </row>
    <row r="87" spans="1:10" ht="30" customHeight="1" x14ac:dyDescent="0.35">
      <c r="A87" s="8" t="s">
        <v>136</v>
      </c>
      <c r="B87" s="177" t="s">
        <v>137</v>
      </c>
      <c r="C87" s="177"/>
      <c r="D87" s="177"/>
      <c r="E87" s="177"/>
      <c r="F87" s="177"/>
      <c r="G87" s="177"/>
      <c r="H87" s="122">
        <f>SUM(F88:F102)</f>
        <v>0</v>
      </c>
      <c r="I87" s="122">
        <f>COUNT(F88:F102)*2</f>
        <v>0</v>
      </c>
      <c r="J87" s="122" t="e">
        <f t="shared" si="1"/>
        <v>#DIV/0!</v>
      </c>
    </row>
    <row r="88" spans="1:10" ht="42" x14ac:dyDescent="0.35">
      <c r="A88" s="8" t="s">
        <v>138</v>
      </c>
      <c r="B88" s="12" t="s">
        <v>139</v>
      </c>
      <c r="C88" s="12" t="s">
        <v>140</v>
      </c>
      <c r="D88" s="11" t="s">
        <v>75</v>
      </c>
      <c r="E88" s="15"/>
      <c r="F88" s="141"/>
      <c r="G88" s="15"/>
    </row>
    <row r="89" spans="1:10" ht="56" x14ac:dyDescent="0.35">
      <c r="A89" s="8"/>
      <c r="B89" s="12"/>
      <c r="C89" s="12" t="s">
        <v>142</v>
      </c>
      <c r="D89" s="11" t="s">
        <v>75</v>
      </c>
      <c r="E89" s="12" t="s">
        <v>143</v>
      </c>
      <c r="F89" s="141"/>
      <c r="G89" s="15"/>
    </row>
    <row r="90" spans="1:10" ht="42" x14ac:dyDescent="0.35">
      <c r="A90" s="8"/>
      <c r="B90" s="12"/>
      <c r="C90" s="12" t="s">
        <v>1051</v>
      </c>
      <c r="D90" s="11" t="s">
        <v>75</v>
      </c>
      <c r="E90" s="12" t="s">
        <v>1052</v>
      </c>
      <c r="F90" s="141"/>
      <c r="G90" s="15"/>
    </row>
    <row r="91" spans="1:10" ht="28" x14ac:dyDescent="0.35">
      <c r="A91" s="8"/>
      <c r="B91" s="12"/>
      <c r="C91" s="12" t="s">
        <v>146</v>
      </c>
      <c r="D91" s="11" t="s">
        <v>75</v>
      </c>
      <c r="E91" s="15"/>
      <c r="F91" s="141"/>
      <c r="G91" s="15"/>
    </row>
    <row r="92" spans="1:10" ht="28" x14ac:dyDescent="0.35">
      <c r="A92" s="8"/>
      <c r="B92" s="12"/>
      <c r="C92" s="12" t="s">
        <v>148</v>
      </c>
      <c r="D92" s="11" t="s">
        <v>75</v>
      </c>
      <c r="E92" s="12" t="s">
        <v>149</v>
      </c>
      <c r="F92" s="141"/>
      <c r="G92" s="15"/>
    </row>
    <row r="93" spans="1:10" ht="84" x14ac:dyDescent="0.35">
      <c r="A93" s="8"/>
      <c r="B93" s="12"/>
      <c r="C93" s="12" t="s">
        <v>150</v>
      </c>
      <c r="D93" s="11" t="s">
        <v>75</v>
      </c>
      <c r="E93" s="14" t="s">
        <v>1053</v>
      </c>
      <c r="F93" s="141"/>
      <c r="G93" s="26"/>
    </row>
    <row r="94" spans="1:10" ht="28" x14ac:dyDescent="0.35">
      <c r="A94" s="8"/>
      <c r="B94" s="12"/>
      <c r="C94" s="12" t="s">
        <v>152</v>
      </c>
      <c r="D94" s="11" t="s">
        <v>75</v>
      </c>
      <c r="E94" s="14" t="s">
        <v>153</v>
      </c>
      <c r="F94" s="141"/>
      <c r="G94" s="15"/>
    </row>
    <row r="95" spans="1:10" ht="42" x14ac:dyDescent="0.35">
      <c r="A95" s="8"/>
      <c r="B95" s="12"/>
      <c r="C95" s="12" t="s">
        <v>154</v>
      </c>
      <c r="D95" s="11" t="s">
        <v>75</v>
      </c>
      <c r="E95" s="12" t="s">
        <v>1054</v>
      </c>
      <c r="F95" s="141"/>
      <c r="G95" s="15"/>
    </row>
    <row r="96" spans="1:10" ht="168" x14ac:dyDescent="0.35">
      <c r="A96" s="8"/>
      <c r="B96" s="12"/>
      <c r="C96" s="12" t="s">
        <v>1000</v>
      </c>
      <c r="D96" s="11" t="s">
        <v>75</v>
      </c>
      <c r="E96" s="12" t="s">
        <v>156</v>
      </c>
      <c r="F96" s="141"/>
      <c r="G96" s="15"/>
    </row>
    <row r="97" spans="1:10" ht="42" x14ac:dyDescent="0.35">
      <c r="A97" s="8" t="s">
        <v>157</v>
      </c>
      <c r="B97" s="12" t="s">
        <v>158</v>
      </c>
      <c r="C97" s="12" t="s">
        <v>159</v>
      </c>
      <c r="D97" s="11" t="s">
        <v>75</v>
      </c>
      <c r="E97" s="14" t="s">
        <v>160</v>
      </c>
      <c r="F97" s="141"/>
      <c r="G97" s="15"/>
    </row>
    <row r="98" spans="1:10" ht="56" x14ac:dyDescent="0.35">
      <c r="A98" s="8"/>
      <c r="B98" s="12"/>
      <c r="C98" s="14" t="s">
        <v>1002</v>
      </c>
      <c r="D98" s="107" t="s">
        <v>75</v>
      </c>
      <c r="E98" s="14" t="s">
        <v>1001</v>
      </c>
      <c r="F98" s="141"/>
      <c r="G98" s="15"/>
    </row>
    <row r="99" spans="1:10" ht="42" x14ac:dyDescent="0.35">
      <c r="A99" s="8"/>
      <c r="B99" s="12"/>
      <c r="C99" s="12" t="s">
        <v>161</v>
      </c>
      <c r="D99" s="11" t="s">
        <v>75</v>
      </c>
      <c r="E99" s="12" t="s">
        <v>162</v>
      </c>
      <c r="F99" s="141"/>
      <c r="G99" s="15"/>
    </row>
    <row r="100" spans="1:10" ht="98" x14ac:dyDescent="0.35">
      <c r="A100" s="8" t="s">
        <v>163</v>
      </c>
      <c r="B100" s="12" t="s">
        <v>164</v>
      </c>
      <c r="C100" s="12" t="s">
        <v>165</v>
      </c>
      <c r="D100" s="11" t="s">
        <v>75</v>
      </c>
      <c r="E100" s="12" t="s">
        <v>166</v>
      </c>
      <c r="F100" s="141"/>
      <c r="G100" s="15"/>
    </row>
    <row r="101" spans="1:10" ht="42" x14ac:dyDescent="0.35">
      <c r="A101" s="8"/>
      <c r="B101" s="12"/>
      <c r="C101" s="14" t="s">
        <v>167</v>
      </c>
      <c r="D101" s="11" t="s">
        <v>75</v>
      </c>
      <c r="E101" s="12"/>
      <c r="F101" s="141"/>
      <c r="G101" s="15"/>
    </row>
    <row r="102" spans="1:10" ht="28" x14ac:dyDescent="0.35">
      <c r="A102" s="8"/>
      <c r="B102" s="12"/>
      <c r="C102" s="12" t="s">
        <v>168</v>
      </c>
      <c r="D102" s="11" t="s">
        <v>87</v>
      </c>
      <c r="E102" s="12"/>
      <c r="F102" s="141"/>
      <c r="G102" s="15"/>
    </row>
    <row r="103" spans="1:10" ht="30" customHeight="1" x14ac:dyDescent="0.35">
      <c r="A103" s="8" t="s">
        <v>169</v>
      </c>
      <c r="B103" s="177" t="s">
        <v>170</v>
      </c>
      <c r="C103" s="177"/>
      <c r="D103" s="177"/>
      <c r="E103" s="177"/>
      <c r="F103" s="177"/>
      <c r="G103" s="177"/>
      <c r="H103" s="122">
        <f>SUM(F104:F113)</f>
        <v>0</v>
      </c>
      <c r="I103" s="122">
        <f>COUNT(F104:F113)*2</f>
        <v>0</v>
      </c>
      <c r="J103" s="122" t="e">
        <f t="shared" si="1"/>
        <v>#DIV/0!</v>
      </c>
    </row>
    <row r="104" spans="1:10" ht="84" x14ac:dyDescent="0.35">
      <c r="A104" s="8" t="s">
        <v>171</v>
      </c>
      <c r="B104" s="12" t="s">
        <v>1055</v>
      </c>
      <c r="C104" s="32" t="s">
        <v>173</v>
      </c>
      <c r="D104" s="11" t="s">
        <v>75</v>
      </c>
      <c r="E104" s="32" t="s">
        <v>1056</v>
      </c>
      <c r="F104" s="141"/>
      <c r="G104" s="15"/>
    </row>
    <row r="105" spans="1:10" ht="28" x14ac:dyDescent="0.35">
      <c r="A105" s="8"/>
      <c r="B105" s="12"/>
      <c r="C105" s="29" t="s">
        <v>175</v>
      </c>
      <c r="D105" s="11" t="s">
        <v>75</v>
      </c>
      <c r="E105" s="12"/>
      <c r="F105" s="141"/>
      <c r="G105" s="15"/>
    </row>
    <row r="106" spans="1:10" ht="42" x14ac:dyDescent="0.35">
      <c r="A106" s="8"/>
      <c r="B106" s="12"/>
      <c r="C106" s="29" t="s">
        <v>176</v>
      </c>
      <c r="D106" s="32" t="s">
        <v>75</v>
      </c>
      <c r="E106" s="14" t="s">
        <v>177</v>
      </c>
      <c r="F106" s="141"/>
      <c r="G106" s="15"/>
    </row>
    <row r="107" spans="1:10" ht="28" x14ac:dyDescent="0.35">
      <c r="A107" s="8" t="s">
        <v>178</v>
      </c>
      <c r="B107" s="12" t="s">
        <v>179</v>
      </c>
      <c r="C107" s="12" t="s">
        <v>180</v>
      </c>
      <c r="D107" s="11" t="s">
        <v>75</v>
      </c>
      <c r="E107" s="12"/>
      <c r="F107" s="141"/>
      <c r="G107" s="15"/>
    </row>
    <row r="108" spans="1:10" ht="112" x14ac:dyDescent="0.35">
      <c r="A108" s="8"/>
      <c r="B108" s="12"/>
      <c r="C108" s="29" t="s">
        <v>181</v>
      </c>
      <c r="D108" s="29" t="s">
        <v>182</v>
      </c>
      <c r="E108" s="29" t="s">
        <v>1057</v>
      </c>
      <c r="F108" s="153"/>
      <c r="G108" s="15"/>
    </row>
    <row r="109" spans="1:10" ht="42" x14ac:dyDescent="0.35">
      <c r="A109" s="8"/>
      <c r="B109" s="12"/>
      <c r="C109" s="29" t="s">
        <v>184</v>
      </c>
      <c r="D109" s="32" t="s">
        <v>182</v>
      </c>
      <c r="E109" s="11" t="s">
        <v>185</v>
      </c>
      <c r="F109" s="141"/>
      <c r="G109" s="15"/>
    </row>
    <row r="110" spans="1:10" ht="42" x14ac:dyDescent="0.35">
      <c r="A110" s="8"/>
      <c r="B110" s="12"/>
      <c r="C110" s="12" t="s">
        <v>1058</v>
      </c>
      <c r="D110" s="32" t="s">
        <v>75</v>
      </c>
      <c r="E110" s="14" t="s">
        <v>187</v>
      </c>
      <c r="F110" s="141"/>
      <c r="G110" s="15"/>
    </row>
    <row r="111" spans="1:10" ht="98" x14ac:dyDescent="0.35">
      <c r="A111" s="8" t="s">
        <v>188</v>
      </c>
      <c r="B111" s="12" t="s">
        <v>189</v>
      </c>
      <c r="C111" s="32" t="s">
        <v>190</v>
      </c>
      <c r="D111" s="32" t="s">
        <v>75</v>
      </c>
      <c r="E111" s="32" t="s">
        <v>1181</v>
      </c>
      <c r="F111" s="141"/>
      <c r="G111" s="15"/>
    </row>
    <row r="112" spans="1:10" ht="84" x14ac:dyDescent="0.35">
      <c r="A112" s="8"/>
      <c r="B112" s="12"/>
      <c r="C112" s="32" t="s">
        <v>192</v>
      </c>
      <c r="D112" s="32" t="s">
        <v>193</v>
      </c>
      <c r="E112" s="32" t="s">
        <v>194</v>
      </c>
      <c r="F112" s="141"/>
      <c r="G112" s="15"/>
    </row>
    <row r="113" spans="1:10" ht="84" x14ac:dyDescent="0.35">
      <c r="A113" s="8"/>
      <c r="B113" s="12"/>
      <c r="C113" s="32" t="s">
        <v>195</v>
      </c>
      <c r="D113" s="32" t="s">
        <v>196</v>
      </c>
      <c r="E113" s="11" t="s">
        <v>197</v>
      </c>
      <c r="F113" s="141"/>
      <c r="G113" s="15"/>
    </row>
    <row r="114" spans="1:10" ht="30" x14ac:dyDescent="0.35">
      <c r="A114" s="8" t="s">
        <v>198</v>
      </c>
      <c r="B114" s="177" t="s">
        <v>199</v>
      </c>
      <c r="C114" s="177"/>
      <c r="D114" s="177"/>
      <c r="E114" s="177"/>
      <c r="F114" s="177"/>
      <c r="G114" s="177"/>
      <c r="H114" s="122">
        <f>SUM(F115:F128)</f>
        <v>0</v>
      </c>
      <c r="I114" s="122">
        <f>COUNT(F115:F128)*2</f>
        <v>0</v>
      </c>
      <c r="J114" s="122" t="e">
        <f t="shared" ref="J114:J164" si="2">H114*100/I114</f>
        <v>#DIV/0!</v>
      </c>
    </row>
    <row r="115" spans="1:10" ht="42" x14ac:dyDescent="0.35">
      <c r="A115" s="8" t="s">
        <v>200</v>
      </c>
      <c r="B115" s="12" t="s">
        <v>201</v>
      </c>
      <c r="C115" s="12" t="s">
        <v>1059</v>
      </c>
      <c r="D115" s="11" t="s">
        <v>203</v>
      </c>
      <c r="E115" s="12" t="s">
        <v>204</v>
      </c>
      <c r="F115" s="141"/>
      <c r="G115" s="15"/>
    </row>
    <row r="116" spans="1:10" ht="42" x14ac:dyDescent="0.35">
      <c r="A116" s="8"/>
      <c r="B116" s="12"/>
      <c r="C116" s="12" t="s">
        <v>205</v>
      </c>
      <c r="D116" s="11" t="s">
        <v>40</v>
      </c>
      <c r="E116" s="14" t="s">
        <v>206</v>
      </c>
      <c r="F116" s="141"/>
      <c r="G116" s="15"/>
    </row>
    <row r="117" spans="1:10" ht="15" x14ac:dyDescent="0.35">
      <c r="A117" s="8"/>
      <c r="B117" s="12"/>
      <c r="C117" s="12" t="s">
        <v>207</v>
      </c>
      <c r="D117" s="11" t="s">
        <v>40</v>
      </c>
      <c r="E117" s="12" t="s">
        <v>208</v>
      </c>
      <c r="F117" s="141"/>
      <c r="G117" s="15"/>
    </row>
    <row r="118" spans="1:10" ht="28" x14ac:dyDescent="0.35">
      <c r="A118" s="8"/>
      <c r="B118" s="12"/>
      <c r="C118" s="12" t="s">
        <v>209</v>
      </c>
      <c r="D118" s="11" t="s">
        <v>40</v>
      </c>
      <c r="E118" s="14" t="s">
        <v>1003</v>
      </c>
      <c r="F118" s="141"/>
      <c r="G118" s="15"/>
    </row>
    <row r="119" spans="1:10" ht="28" x14ac:dyDescent="0.35">
      <c r="A119" s="8"/>
      <c r="B119" s="12"/>
      <c r="C119" s="12" t="s">
        <v>210</v>
      </c>
      <c r="D119" s="11" t="s">
        <v>40</v>
      </c>
      <c r="E119" s="12" t="s">
        <v>208</v>
      </c>
      <c r="F119" s="141"/>
      <c r="G119" s="15"/>
    </row>
    <row r="120" spans="1:10" ht="28" x14ac:dyDescent="0.35">
      <c r="A120" s="8"/>
      <c r="B120" s="12"/>
      <c r="C120" s="12" t="s">
        <v>211</v>
      </c>
      <c r="D120" s="11" t="s">
        <v>40</v>
      </c>
      <c r="E120" s="14" t="s">
        <v>212</v>
      </c>
      <c r="F120" s="141"/>
      <c r="G120" s="15"/>
    </row>
    <row r="121" spans="1:10" ht="70" x14ac:dyDescent="0.35">
      <c r="A121" s="8" t="s">
        <v>213</v>
      </c>
      <c r="B121" s="12" t="s">
        <v>214</v>
      </c>
      <c r="C121" s="12" t="s">
        <v>215</v>
      </c>
      <c r="D121" s="11" t="s">
        <v>40</v>
      </c>
      <c r="E121" s="12" t="s">
        <v>216</v>
      </c>
      <c r="F121" s="141"/>
      <c r="G121" s="15"/>
    </row>
    <row r="122" spans="1:10" ht="56" x14ac:dyDescent="0.35">
      <c r="A122" s="8"/>
      <c r="B122" s="12"/>
      <c r="C122" s="12" t="s">
        <v>217</v>
      </c>
      <c r="D122" s="11" t="s">
        <v>218</v>
      </c>
      <c r="E122" s="12" t="s">
        <v>1060</v>
      </c>
      <c r="F122" s="141"/>
      <c r="G122" s="15"/>
    </row>
    <row r="123" spans="1:10" ht="42" x14ac:dyDescent="0.35">
      <c r="A123" s="8"/>
      <c r="B123" s="12"/>
      <c r="C123" s="12" t="s">
        <v>220</v>
      </c>
      <c r="D123" s="11" t="s">
        <v>218</v>
      </c>
      <c r="E123" s="12" t="s">
        <v>221</v>
      </c>
      <c r="F123" s="141"/>
      <c r="G123" s="15"/>
    </row>
    <row r="124" spans="1:10" ht="28" x14ac:dyDescent="0.35">
      <c r="A124" s="8"/>
      <c r="B124" s="12"/>
      <c r="C124" s="12" t="s">
        <v>222</v>
      </c>
      <c r="D124" s="11" t="s">
        <v>218</v>
      </c>
      <c r="E124" s="12" t="s">
        <v>223</v>
      </c>
      <c r="F124" s="141"/>
      <c r="G124" s="75"/>
    </row>
    <row r="125" spans="1:10" ht="70" x14ac:dyDescent="0.35">
      <c r="A125" s="8"/>
      <c r="B125" s="12"/>
      <c r="C125" s="12" t="s">
        <v>1061</v>
      </c>
      <c r="D125" s="11" t="s">
        <v>218</v>
      </c>
      <c r="E125" s="12" t="s">
        <v>225</v>
      </c>
      <c r="F125" s="141"/>
      <c r="G125" s="39"/>
    </row>
    <row r="126" spans="1:10" ht="28" x14ac:dyDescent="0.35">
      <c r="A126" s="8"/>
      <c r="B126" s="12"/>
      <c r="C126" s="12" t="s">
        <v>226</v>
      </c>
      <c r="D126" s="11" t="s">
        <v>218</v>
      </c>
      <c r="E126" s="12" t="s">
        <v>227</v>
      </c>
      <c r="F126" s="141"/>
      <c r="G126" s="15"/>
    </row>
    <row r="127" spans="1:10" ht="70" x14ac:dyDescent="0.35">
      <c r="A127" s="8" t="s">
        <v>228</v>
      </c>
      <c r="B127" s="12" t="s">
        <v>229</v>
      </c>
      <c r="C127" s="12" t="s">
        <v>1062</v>
      </c>
      <c r="D127" s="29" t="s">
        <v>182</v>
      </c>
      <c r="E127" s="12" t="s">
        <v>231</v>
      </c>
      <c r="F127" s="141"/>
      <c r="G127" s="15"/>
    </row>
    <row r="128" spans="1:10" ht="84" x14ac:dyDescent="0.35">
      <c r="A128" s="8"/>
      <c r="B128" s="12"/>
      <c r="C128" s="12" t="s">
        <v>232</v>
      </c>
      <c r="D128" s="29" t="s">
        <v>182</v>
      </c>
      <c r="E128" s="12" t="s">
        <v>233</v>
      </c>
      <c r="F128" s="141"/>
      <c r="G128" s="15"/>
    </row>
    <row r="129" spans="1:10" ht="30" customHeight="1" x14ac:dyDescent="0.35">
      <c r="A129" s="8" t="s">
        <v>234</v>
      </c>
      <c r="B129" s="177" t="s">
        <v>235</v>
      </c>
      <c r="C129" s="177"/>
      <c r="D129" s="177"/>
      <c r="E129" s="177"/>
      <c r="F129" s="177"/>
      <c r="G129" s="177"/>
      <c r="H129" s="122">
        <f>SUM(F130:F141)</f>
        <v>0</v>
      </c>
      <c r="I129" s="122">
        <f>COUNT(F130:F141)*2</f>
        <v>0</v>
      </c>
      <c r="J129" s="122" t="e">
        <f t="shared" si="2"/>
        <v>#DIV/0!</v>
      </c>
    </row>
    <row r="130" spans="1:10" ht="42" x14ac:dyDescent="0.35">
      <c r="A130" s="8" t="s">
        <v>236</v>
      </c>
      <c r="B130" s="12" t="s">
        <v>237</v>
      </c>
      <c r="C130" s="12" t="s">
        <v>1063</v>
      </c>
      <c r="D130" s="11" t="s">
        <v>218</v>
      </c>
      <c r="E130" s="12" t="s">
        <v>239</v>
      </c>
      <c r="F130" s="141"/>
      <c r="G130" s="15"/>
    </row>
    <row r="131" spans="1:10" ht="84" x14ac:dyDescent="0.35">
      <c r="A131" s="8"/>
      <c r="B131" s="12"/>
      <c r="C131" s="12" t="s">
        <v>240</v>
      </c>
      <c r="D131" s="11" t="s">
        <v>218</v>
      </c>
      <c r="E131" s="12" t="s">
        <v>1064</v>
      </c>
      <c r="F131" s="141"/>
      <c r="G131" s="15"/>
    </row>
    <row r="132" spans="1:10" ht="28" x14ac:dyDescent="0.35">
      <c r="A132" s="8"/>
      <c r="B132" s="12"/>
      <c r="C132" s="12" t="s">
        <v>243</v>
      </c>
      <c r="D132" s="11" t="s">
        <v>218</v>
      </c>
      <c r="E132" s="15"/>
      <c r="F132" s="141"/>
      <c r="G132" s="15"/>
    </row>
    <row r="133" spans="1:10" ht="70" x14ac:dyDescent="0.35">
      <c r="A133" s="8"/>
      <c r="B133" s="12"/>
      <c r="C133" s="12" t="s">
        <v>244</v>
      </c>
      <c r="D133" s="11" t="s">
        <v>245</v>
      </c>
      <c r="E133" s="12" t="s">
        <v>1065</v>
      </c>
      <c r="F133" s="141"/>
      <c r="G133" s="15"/>
    </row>
    <row r="134" spans="1:10" ht="28" x14ac:dyDescent="0.35">
      <c r="A134" s="8"/>
      <c r="B134" s="12"/>
      <c r="C134" s="12" t="s">
        <v>247</v>
      </c>
      <c r="D134" s="11" t="s">
        <v>245</v>
      </c>
      <c r="E134" s="12" t="s">
        <v>248</v>
      </c>
      <c r="F134" s="141"/>
      <c r="G134" s="15"/>
    </row>
    <row r="135" spans="1:10" ht="56" x14ac:dyDescent="0.35">
      <c r="A135" s="8" t="s">
        <v>249</v>
      </c>
      <c r="B135" s="12" t="s">
        <v>250</v>
      </c>
      <c r="C135" s="12" t="s">
        <v>251</v>
      </c>
      <c r="D135" s="11" t="s">
        <v>218</v>
      </c>
      <c r="E135" s="12" t="s">
        <v>1066</v>
      </c>
      <c r="F135" s="141"/>
      <c r="G135" s="15"/>
    </row>
    <row r="136" spans="1:10" ht="28" x14ac:dyDescent="0.35">
      <c r="A136" s="8"/>
      <c r="B136" s="12"/>
      <c r="C136" s="14" t="s">
        <v>1067</v>
      </c>
      <c r="D136" s="11" t="s">
        <v>254</v>
      </c>
      <c r="E136" s="12"/>
      <c r="F136" s="141"/>
      <c r="G136" s="15"/>
    </row>
    <row r="137" spans="1:10" ht="98" x14ac:dyDescent="0.35">
      <c r="A137" s="8"/>
      <c r="B137" s="12"/>
      <c r="C137" s="12" t="s">
        <v>1182</v>
      </c>
      <c r="D137" s="11" t="s">
        <v>218</v>
      </c>
      <c r="E137" s="12" t="s">
        <v>1068</v>
      </c>
      <c r="F137" s="141"/>
      <c r="G137" s="15"/>
    </row>
    <row r="138" spans="1:10" ht="42" x14ac:dyDescent="0.35">
      <c r="A138" s="8" t="s">
        <v>257</v>
      </c>
      <c r="B138" s="12" t="s">
        <v>258</v>
      </c>
      <c r="C138" s="12" t="s">
        <v>1069</v>
      </c>
      <c r="D138" s="11" t="s">
        <v>218</v>
      </c>
      <c r="E138" s="12" t="s">
        <v>260</v>
      </c>
      <c r="F138" s="141"/>
      <c r="G138" s="15"/>
    </row>
    <row r="139" spans="1:10" ht="42" x14ac:dyDescent="0.35">
      <c r="A139" s="8"/>
      <c r="B139" s="12"/>
      <c r="C139" s="12" t="s">
        <v>1070</v>
      </c>
      <c r="D139" s="11" t="s">
        <v>218</v>
      </c>
      <c r="E139" s="12" t="s">
        <v>1183</v>
      </c>
      <c r="F139" s="141"/>
      <c r="G139" s="15"/>
    </row>
    <row r="140" spans="1:10" ht="84" x14ac:dyDescent="0.35">
      <c r="A140" s="8"/>
      <c r="B140" s="12"/>
      <c r="C140" s="12" t="s">
        <v>263</v>
      </c>
      <c r="D140" s="11" t="s">
        <v>218</v>
      </c>
      <c r="E140" s="12" t="s">
        <v>264</v>
      </c>
      <c r="F140" s="141"/>
      <c r="G140" s="15"/>
    </row>
    <row r="141" spans="1:10" ht="28" x14ac:dyDescent="0.35">
      <c r="A141" s="8"/>
      <c r="B141" s="12"/>
      <c r="C141" s="12" t="s">
        <v>265</v>
      </c>
      <c r="D141" s="11" t="s">
        <v>218</v>
      </c>
      <c r="E141" s="12" t="s">
        <v>266</v>
      </c>
      <c r="F141" s="141"/>
      <c r="G141" s="15"/>
    </row>
    <row r="142" spans="1:10" ht="17.5" x14ac:dyDescent="0.35">
      <c r="A142" s="191" t="s">
        <v>267</v>
      </c>
      <c r="B142" s="191"/>
      <c r="C142" s="191"/>
      <c r="D142" s="191"/>
      <c r="E142" s="191"/>
      <c r="F142" s="191"/>
      <c r="G142" s="191"/>
      <c r="H142" s="122">
        <f>SUM(H143,H164,H181,H191)</f>
        <v>0</v>
      </c>
      <c r="I142" s="122">
        <f>SUM(I143,I164,I181,I191)</f>
        <v>0</v>
      </c>
      <c r="J142" s="122" t="e">
        <f t="shared" si="2"/>
        <v>#DIV/0!</v>
      </c>
    </row>
    <row r="143" spans="1:10" ht="30" x14ac:dyDescent="0.35">
      <c r="A143" s="8" t="s">
        <v>268</v>
      </c>
      <c r="B143" s="177" t="s">
        <v>269</v>
      </c>
      <c r="C143" s="177"/>
      <c r="D143" s="177"/>
      <c r="E143" s="177"/>
      <c r="F143" s="177"/>
      <c r="G143" s="177"/>
      <c r="H143" s="122">
        <f>SUM(F144:F163)</f>
        <v>0</v>
      </c>
      <c r="I143" s="122">
        <f>COUNT(F144:F163)*2</f>
        <v>0</v>
      </c>
      <c r="J143" s="122" t="e">
        <f t="shared" si="2"/>
        <v>#DIV/0!</v>
      </c>
    </row>
    <row r="144" spans="1:10" ht="56" x14ac:dyDescent="0.35">
      <c r="A144" s="8" t="s">
        <v>270</v>
      </c>
      <c r="B144" s="12" t="s">
        <v>271</v>
      </c>
      <c r="C144" s="12" t="s">
        <v>272</v>
      </c>
      <c r="D144" s="11" t="s">
        <v>35</v>
      </c>
      <c r="E144" s="12" t="s">
        <v>273</v>
      </c>
      <c r="F144" s="141"/>
      <c r="G144" s="15"/>
    </row>
    <row r="145" spans="1:7" ht="70" x14ac:dyDescent="0.35">
      <c r="A145" s="8"/>
      <c r="B145" s="12"/>
      <c r="C145" s="14" t="s">
        <v>274</v>
      </c>
      <c r="D145" s="11" t="s">
        <v>35</v>
      </c>
      <c r="E145" s="14" t="s">
        <v>1120</v>
      </c>
      <c r="F145" s="141"/>
      <c r="G145" s="15"/>
    </row>
    <row r="146" spans="1:7" ht="56" x14ac:dyDescent="0.35">
      <c r="A146" s="8"/>
      <c r="B146" s="12"/>
      <c r="C146" s="12" t="s">
        <v>276</v>
      </c>
      <c r="D146" s="11" t="s">
        <v>35</v>
      </c>
      <c r="E146" s="12" t="s">
        <v>277</v>
      </c>
      <c r="F146" s="141"/>
      <c r="G146" s="15"/>
    </row>
    <row r="147" spans="1:7" ht="98" x14ac:dyDescent="0.35">
      <c r="A147" s="8"/>
      <c r="B147" s="12"/>
      <c r="C147" s="12" t="s">
        <v>1071</v>
      </c>
      <c r="D147" s="11" t="s">
        <v>218</v>
      </c>
      <c r="E147" s="12" t="s">
        <v>1184</v>
      </c>
      <c r="F147" s="141"/>
      <c r="G147" s="15"/>
    </row>
    <row r="148" spans="1:7" ht="56" x14ac:dyDescent="0.35">
      <c r="A148" s="8"/>
      <c r="B148" s="12"/>
      <c r="C148" s="12" t="s">
        <v>280</v>
      </c>
      <c r="D148" s="11" t="s">
        <v>40</v>
      </c>
      <c r="E148" s="12"/>
      <c r="F148" s="141"/>
      <c r="G148" s="15"/>
    </row>
    <row r="149" spans="1:7" ht="56" x14ac:dyDescent="0.35">
      <c r="A149" s="8"/>
      <c r="B149" s="12"/>
      <c r="C149" s="14" t="s">
        <v>1072</v>
      </c>
      <c r="D149" s="11" t="s">
        <v>282</v>
      </c>
      <c r="E149" s="12" t="s">
        <v>283</v>
      </c>
      <c r="F149" s="141"/>
      <c r="G149" s="15"/>
    </row>
    <row r="150" spans="1:7" ht="42" x14ac:dyDescent="0.35">
      <c r="A150" s="8" t="s">
        <v>284</v>
      </c>
      <c r="B150" s="12" t="s">
        <v>285</v>
      </c>
      <c r="C150" s="14" t="s">
        <v>1073</v>
      </c>
      <c r="D150" s="11" t="s">
        <v>55</v>
      </c>
      <c r="E150" s="12"/>
      <c r="F150" s="141"/>
      <c r="G150" s="15"/>
    </row>
    <row r="151" spans="1:7" ht="42" x14ac:dyDescent="0.35">
      <c r="A151" s="8"/>
      <c r="B151" s="12"/>
      <c r="C151" s="14" t="s">
        <v>287</v>
      </c>
      <c r="D151" s="11" t="s">
        <v>193</v>
      </c>
      <c r="E151" s="12"/>
      <c r="F151" s="141"/>
      <c r="G151" s="15"/>
    </row>
    <row r="152" spans="1:7" ht="56" x14ac:dyDescent="0.35">
      <c r="A152" s="8" t="s">
        <v>288</v>
      </c>
      <c r="B152" s="12" t="s">
        <v>289</v>
      </c>
      <c r="C152" s="12" t="s">
        <v>290</v>
      </c>
      <c r="D152" s="11" t="s">
        <v>75</v>
      </c>
      <c r="E152" s="12" t="s">
        <v>291</v>
      </c>
      <c r="F152" s="141"/>
      <c r="G152" s="15"/>
    </row>
    <row r="153" spans="1:7" ht="28" x14ac:dyDescent="0.35">
      <c r="A153" s="8"/>
      <c r="B153" s="12"/>
      <c r="C153" s="12" t="s">
        <v>292</v>
      </c>
      <c r="D153" s="11" t="s">
        <v>75</v>
      </c>
      <c r="E153" s="12"/>
      <c r="F153" s="141"/>
      <c r="G153" s="159"/>
    </row>
    <row r="154" spans="1:7" ht="28" x14ac:dyDescent="0.35">
      <c r="A154" s="8"/>
      <c r="B154" s="12"/>
      <c r="C154" s="12" t="s">
        <v>293</v>
      </c>
      <c r="D154" s="11" t="s">
        <v>75</v>
      </c>
      <c r="E154" s="12"/>
      <c r="F154" s="141"/>
      <c r="G154" s="159"/>
    </row>
    <row r="155" spans="1:7" ht="112" x14ac:dyDescent="0.35">
      <c r="A155" s="8"/>
      <c r="B155" s="12"/>
      <c r="C155" s="14" t="s">
        <v>294</v>
      </c>
      <c r="D155" s="32" t="s">
        <v>295</v>
      </c>
      <c r="E155" s="14" t="s">
        <v>296</v>
      </c>
      <c r="F155" s="141"/>
      <c r="G155" s="160"/>
    </row>
    <row r="156" spans="1:7" ht="112" x14ac:dyDescent="0.35">
      <c r="A156" s="8"/>
      <c r="B156" s="12"/>
      <c r="C156" s="14" t="s">
        <v>297</v>
      </c>
      <c r="D156" s="32" t="s">
        <v>295</v>
      </c>
      <c r="E156" s="14" t="s">
        <v>298</v>
      </c>
      <c r="F156" s="141"/>
      <c r="G156" s="160"/>
    </row>
    <row r="157" spans="1:7" ht="56" x14ac:dyDescent="0.35">
      <c r="A157" s="8"/>
      <c r="B157" s="12"/>
      <c r="C157" s="14" t="s">
        <v>299</v>
      </c>
      <c r="D157" s="32" t="s">
        <v>295</v>
      </c>
      <c r="E157" s="14" t="s">
        <v>300</v>
      </c>
      <c r="F157" s="141"/>
      <c r="G157" s="160"/>
    </row>
    <row r="158" spans="1:7" ht="154" x14ac:dyDescent="0.35">
      <c r="A158" s="8"/>
      <c r="B158" s="12"/>
      <c r="C158" s="14" t="s">
        <v>301</v>
      </c>
      <c r="D158" s="32" t="s">
        <v>295</v>
      </c>
      <c r="E158" s="14" t="s">
        <v>302</v>
      </c>
      <c r="F158" s="141"/>
      <c r="G158" s="160"/>
    </row>
    <row r="159" spans="1:7" ht="56" x14ac:dyDescent="0.35">
      <c r="A159" s="8"/>
      <c r="B159" s="12"/>
      <c r="C159" s="14" t="s">
        <v>303</v>
      </c>
      <c r="D159" s="32" t="s">
        <v>295</v>
      </c>
      <c r="E159" s="14" t="s">
        <v>304</v>
      </c>
      <c r="F159" s="141"/>
      <c r="G159" s="160"/>
    </row>
    <row r="160" spans="1:7" ht="126" x14ac:dyDescent="0.35">
      <c r="A160" s="8"/>
      <c r="B160" s="12"/>
      <c r="C160" s="14" t="s">
        <v>305</v>
      </c>
      <c r="D160" s="32" t="s">
        <v>193</v>
      </c>
      <c r="E160" s="14" t="s">
        <v>1185</v>
      </c>
      <c r="F160" s="141"/>
      <c r="G160" s="160"/>
    </row>
    <row r="161" spans="1:10" ht="42" x14ac:dyDescent="0.35">
      <c r="A161" s="8"/>
      <c r="B161" s="12"/>
      <c r="C161" s="12" t="s">
        <v>1074</v>
      </c>
      <c r="D161" s="11" t="s">
        <v>254</v>
      </c>
      <c r="E161" s="12" t="s">
        <v>308</v>
      </c>
      <c r="F161" s="141"/>
      <c r="G161" s="15"/>
    </row>
    <row r="162" spans="1:10" ht="56" x14ac:dyDescent="0.35">
      <c r="A162" s="8"/>
      <c r="B162" s="12"/>
      <c r="C162" s="12" t="s">
        <v>309</v>
      </c>
      <c r="D162" s="32" t="s">
        <v>75</v>
      </c>
      <c r="E162" s="12" t="s">
        <v>1075</v>
      </c>
      <c r="F162" s="141"/>
      <c r="G162" s="15"/>
    </row>
    <row r="163" spans="1:10" ht="42" x14ac:dyDescent="0.35">
      <c r="A163" s="8"/>
      <c r="B163" s="12"/>
      <c r="C163" s="12" t="s">
        <v>311</v>
      </c>
      <c r="D163" s="11" t="s">
        <v>75</v>
      </c>
      <c r="E163" s="12" t="s">
        <v>312</v>
      </c>
      <c r="F163" s="141"/>
      <c r="G163" s="15"/>
    </row>
    <row r="164" spans="1:10" ht="30" x14ac:dyDescent="0.35">
      <c r="A164" s="8" t="s">
        <v>313</v>
      </c>
      <c r="B164" s="177" t="s">
        <v>314</v>
      </c>
      <c r="C164" s="177"/>
      <c r="D164" s="177"/>
      <c r="E164" s="177"/>
      <c r="F164" s="177"/>
      <c r="G164" s="177"/>
      <c r="H164" s="122">
        <f>SUM(F165:F180)</f>
        <v>0</v>
      </c>
      <c r="I164" s="122">
        <f>COUNT(F165:F180)*2</f>
        <v>0</v>
      </c>
      <c r="J164" s="122" t="e">
        <f t="shared" si="2"/>
        <v>#DIV/0!</v>
      </c>
    </row>
    <row r="165" spans="1:10" ht="56" x14ac:dyDescent="0.35">
      <c r="A165" s="8" t="s">
        <v>315</v>
      </c>
      <c r="B165" s="12" t="s">
        <v>1186</v>
      </c>
      <c r="C165" s="12" t="s">
        <v>317</v>
      </c>
      <c r="D165" s="32" t="s">
        <v>182</v>
      </c>
      <c r="E165" s="12" t="s">
        <v>318</v>
      </c>
      <c r="F165" s="141"/>
      <c r="G165" s="15"/>
    </row>
    <row r="166" spans="1:10" ht="70" x14ac:dyDescent="0.35">
      <c r="A166" s="8"/>
      <c r="B166" s="12"/>
      <c r="C166" s="14" t="s">
        <v>1076</v>
      </c>
      <c r="D166" s="32" t="s">
        <v>182</v>
      </c>
      <c r="E166" s="14" t="s">
        <v>320</v>
      </c>
      <c r="F166" s="141"/>
      <c r="G166" s="15"/>
    </row>
    <row r="167" spans="1:10" ht="56" x14ac:dyDescent="0.35">
      <c r="A167" s="8"/>
      <c r="B167" s="12"/>
      <c r="C167" s="14" t="s">
        <v>1077</v>
      </c>
      <c r="D167" s="32" t="s">
        <v>182</v>
      </c>
      <c r="E167" s="14" t="s">
        <v>322</v>
      </c>
      <c r="F167" s="141"/>
      <c r="G167" s="15"/>
    </row>
    <row r="168" spans="1:10" ht="56" x14ac:dyDescent="0.35">
      <c r="A168" s="8" t="s">
        <v>323</v>
      </c>
      <c r="B168" s="12" t="s">
        <v>324</v>
      </c>
      <c r="C168" s="14" t="s">
        <v>325</v>
      </c>
      <c r="D168" s="32" t="s">
        <v>182</v>
      </c>
      <c r="E168" s="14" t="s">
        <v>1187</v>
      </c>
      <c r="F168" s="141"/>
      <c r="G168" s="15"/>
    </row>
    <row r="169" spans="1:10" ht="42" x14ac:dyDescent="0.35">
      <c r="A169" s="8"/>
      <c r="B169" s="12"/>
      <c r="C169" s="14" t="s">
        <v>327</v>
      </c>
      <c r="D169" s="32" t="s">
        <v>182</v>
      </c>
      <c r="E169" s="12" t="s">
        <v>1078</v>
      </c>
      <c r="F169" s="141"/>
      <c r="G169" s="15"/>
    </row>
    <row r="170" spans="1:10" ht="28" x14ac:dyDescent="0.35">
      <c r="A170" s="8"/>
      <c r="B170" s="12"/>
      <c r="C170" s="12" t="s">
        <v>329</v>
      </c>
      <c r="D170" s="32" t="s">
        <v>182</v>
      </c>
      <c r="E170" s="12" t="s">
        <v>330</v>
      </c>
      <c r="F170" s="141"/>
      <c r="G170" s="15"/>
    </row>
    <row r="171" spans="1:10" ht="42" x14ac:dyDescent="0.35">
      <c r="A171" s="8"/>
      <c r="B171" s="12"/>
      <c r="C171" s="12" t="s">
        <v>331</v>
      </c>
      <c r="D171" s="32" t="s">
        <v>40</v>
      </c>
      <c r="E171" s="12" t="s">
        <v>332</v>
      </c>
      <c r="F171" s="141"/>
      <c r="G171" s="15"/>
    </row>
    <row r="172" spans="1:10" ht="70" x14ac:dyDescent="0.35">
      <c r="A172" s="8" t="s">
        <v>333</v>
      </c>
      <c r="B172" s="12" t="s">
        <v>334</v>
      </c>
      <c r="C172" s="12" t="s">
        <v>335</v>
      </c>
      <c r="D172" s="11" t="s">
        <v>336</v>
      </c>
      <c r="E172" s="12" t="s">
        <v>337</v>
      </c>
      <c r="F172" s="141"/>
      <c r="G172" s="15"/>
    </row>
    <row r="173" spans="1:10" ht="28" x14ac:dyDescent="0.35">
      <c r="A173" s="8"/>
      <c r="B173" s="12"/>
      <c r="C173" s="12" t="s">
        <v>338</v>
      </c>
      <c r="D173" s="11" t="s">
        <v>339</v>
      </c>
      <c r="E173" s="12" t="s">
        <v>340</v>
      </c>
      <c r="F173" s="141"/>
      <c r="G173" s="15"/>
    </row>
    <row r="174" spans="1:10" ht="154" x14ac:dyDescent="0.35">
      <c r="A174" s="8"/>
      <c r="B174" s="12"/>
      <c r="C174" s="12" t="s">
        <v>341</v>
      </c>
      <c r="D174" s="11" t="s">
        <v>336</v>
      </c>
      <c r="E174" s="12" t="s">
        <v>342</v>
      </c>
      <c r="F174" s="141"/>
      <c r="G174" s="15"/>
    </row>
    <row r="175" spans="1:10" ht="56" x14ac:dyDescent="0.35">
      <c r="A175" s="8"/>
      <c r="B175" s="12"/>
      <c r="C175" s="12" t="s">
        <v>344</v>
      </c>
      <c r="D175" s="11" t="s">
        <v>75</v>
      </c>
      <c r="E175" s="12" t="s">
        <v>345</v>
      </c>
      <c r="F175" s="141"/>
      <c r="G175" s="15"/>
    </row>
    <row r="176" spans="1:10" ht="70" x14ac:dyDescent="0.35">
      <c r="A176" s="8"/>
      <c r="B176" s="12"/>
      <c r="C176" s="12" t="s">
        <v>346</v>
      </c>
      <c r="D176" s="11" t="s">
        <v>75</v>
      </c>
      <c r="E176" s="12" t="s">
        <v>347</v>
      </c>
      <c r="F176" s="141"/>
      <c r="G176" s="15"/>
    </row>
    <row r="177" spans="1:10" ht="42" x14ac:dyDescent="0.35">
      <c r="A177" s="8"/>
      <c r="B177" s="12"/>
      <c r="C177" s="12" t="s">
        <v>1079</v>
      </c>
      <c r="D177" s="11" t="s">
        <v>193</v>
      </c>
      <c r="E177" s="12" t="s">
        <v>349</v>
      </c>
      <c r="F177" s="141"/>
      <c r="G177" s="15"/>
    </row>
    <row r="178" spans="1:10" ht="56" x14ac:dyDescent="0.35">
      <c r="A178" s="8"/>
      <c r="B178" s="12"/>
      <c r="C178" s="12" t="s">
        <v>350</v>
      </c>
      <c r="D178" s="11" t="s">
        <v>182</v>
      </c>
      <c r="E178" s="12" t="s">
        <v>1080</v>
      </c>
      <c r="F178" s="141"/>
      <c r="G178" s="15"/>
    </row>
    <row r="179" spans="1:10" ht="42.5" x14ac:dyDescent="0.35">
      <c r="A179" s="8"/>
      <c r="B179" s="12"/>
      <c r="C179" s="74" t="s">
        <v>1081</v>
      </c>
      <c r="D179" s="11" t="s">
        <v>182</v>
      </c>
      <c r="E179" s="12" t="s">
        <v>1082</v>
      </c>
      <c r="F179" s="141"/>
      <c r="G179" s="15"/>
    </row>
    <row r="180" spans="1:10" ht="43" x14ac:dyDescent="0.35">
      <c r="A180" s="8"/>
      <c r="B180" s="12"/>
      <c r="C180" s="14" t="s">
        <v>1083</v>
      </c>
      <c r="D180" s="11" t="s">
        <v>254</v>
      </c>
      <c r="E180" s="37"/>
      <c r="F180" s="141"/>
      <c r="G180" s="26"/>
    </row>
    <row r="181" spans="1:10" ht="30" x14ac:dyDescent="0.35">
      <c r="A181" s="8" t="s">
        <v>355</v>
      </c>
      <c r="B181" s="177" t="s">
        <v>356</v>
      </c>
      <c r="C181" s="177"/>
      <c r="D181" s="177"/>
      <c r="E181" s="177"/>
      <c r="F181" s="177"/>
      <c r="G181" s="177"/>
      <c r="H181" s="122">
        <f>SUM(F182:F190)</f>
        <v>0</v>
      </c>
      <c r="I181" s="122">
        <f>COUNT(F182:F190)*2</f>
        <v>0</v>
      </c>
      <c r="J181" s="122" t="e">
        <f t="shared" ref="J181:J234" si="3">H181*100/I181</f>
        <v>#DIV/0!</v>
      </c>
    </row>
    <row r="182" spans="1:10" ht="56" x14ac:dyDescent="0.35">
      <c r="A182" s="8" t="s">
        <v>357</v>
      </c>
      <c r="B182" s="12" t="s">
        <v>358</v>
      </c>
      <c r="C182" s="32" t="s">
        <v>359</v>
      </c>
      <c r="D182" s="32" t="s">
        <v>15</v>
      </c>
      <c r="E182" s="32" t="s">
        <v>1137</v>
      </c>
      <c r="F182" s="141"/>
      <c r="G182" s="15"/>
    </row>
    <row r="183" spans="1:10" ht="42" x14ac:dyDescent="0.35">
      <c r="A183" s="8"/>
      <c r="B183" s="12"/>
      <c r="C183" s="32" t="s">
        <v>361</v>
      </c>
      <c r="D183" s="32" t="s">
        <v>15</v>
      </c>
      <c r="E183" s="32" t="s">
        <v>362</v>
      </c>
      <c r="F183" s="141"/>
      <c r="G183" s="15"/>
    </row>
    <row r="184" spans="1:10" ht="42" x14ac:dyDescent="0.35">
      <c r="A184" s="8"/>
      <c r="B184" s="12"/>
      <c r="C184" s="32" t="s">
        <v>363</v>
      </c>
      <c r="D184" s="32" t="s">
        <v>364</v>
      </c>
      <c r="E184" s="18"/>
      <c r="F184" s="141"/>
      <c r="G184" s="15"/>
    </row>
    <row r="185" spans="1:10" ht="28" x14ac:dyDescent="0.35">
      <c r="A185" s="8"/>
      <c r="B185" s="12"/>
      <c r="C185" s="12" t="s">
        <v>365</v>
      </c>
      <c r="D185" s="32" t="s">
        <v>109</v>
      </c>
      <c r="E185" s="12"/>
      <c r="F185" s="141"/>
      <c r="G185" s="15"/>
    </row>
    <row r="186" spans="1:10" ht="56" x14ac:dyDescent="0.35">
      <c r="A186" s="8" t="s">
        <v>366</v>
      </c>
      <c r="B186" s="12" t="s">
        <v>367</v>
      </c>
      <c r="C186" s="12" t="s">
        <v>368</v>
      </c>
      <c r="D186" s="11" t="s">
        <v>75</v>
      </c>
      <c r="E186" s="14" t="s">
        <v>369</v>
      </c>
      <c r="F186" s="141"/>
      <c r="G186" s="15"/>
    </row>
    <row r="187" spans="1:10" ht="42" x14ac:dyDescent="0.35">
      <c r="A187" s="8"/>
      <c r="B187" s="12"/>
      <c r="C187" s="12" t="s">
        <v>370</v>
      </c>
      <c r="D187" s="11" t="s">
        <v>75</v>
      </c>
      <c r="E187" s="12" t="s">
        <v>371</v>
      </c>
      <c r="F187" s="141"/>
      <c r="G187" s="15"/>
    </row>
    <row r="188" spans="1:10" ht="84" x14ac:dyDescent="0.35">
      <c r="A188" s="8" t="s">
        <v>372</v>
      </c>
      <c r="B188" s="12" t="s">
        <v>373</v>
      </c>
      <c r="C188" s="12" t="s">
        <v>374</v>
      </c>
      <c r="D188" s="11" t="s">
        <v>218</v>
      </c>
      <c r="E188" s="12" t="s">
        <v>375</v>
      </c>
      <c r="F188" s="141"/>
      <c r="G188" s="26"/>
    </row>
    <row r="189" spans="1:10" ht="98" x14ac:dyDescent="0.35">
      <c r="A189" s="8"/>
      <c r="B189" s="12"/>
      <c r="C189" s="14" t="s">
        <v>376</v>
      </c>
      <c r="D189" s="32" t="s">
        <v>182</v>
      </c>
      <c r="E189" s="14" t="s">
        <v>1084</v>
      </c>
      <c r="F189" s="141"/>
      <c r="G189" s="15"/>
    </row>
    <row r="190" spans="1:10" ht="28" x14ac:dyDescent="0.35">
      <c r="A190" s="8"/>
      <c r="B190" s="12"/>
      <c r="C190" s="12" t="s">
        <v>378</v>
      </c>
      <c r="D190" s="32" t="s">
        <v>218</v>
      </c>
      <c r="E190" s="11"/>
      <c r="F190" s="141"/>
      <c r="G190" s="15"/>
    </row>
    <row r="191" spans="1:10" ht="30" x14ac:dyDescent="0.35">
      <c r="A191" s="8" t="s">
        <v>379</v>
      </c>
      <c r="B191" s="177" t="s">
        <v>380</v>
      </c>
      <c r="C191" s="177"/>
      <c r="D191" s="177"/>
      <c r="E191" s="177"/>
      <c r="F191" s="177"/>
      <c r="G191" s="177"/>
      <c r="H191" s="122">
        <f>SUM(F192:F200)</f>
        <v>0</v>
      </c>
      <c r="I191" s="122">
        <f>COUNT(F192:F200)*2</f>
        <v>0</v>
      </c>
      <c r="J191" s="122" t="e">
        <f t="shared" si="3"/>
        <v>#DIV/0!</v>
      </c>
    </row>
    <row r="192" spans="1:10" ht="84" x14ac:dyDescent="0.35">
      <c r="A192" s="8" t="s">
        <v>381</v>
      </c>
      <c r="B192" s="12" t="s">
        <v>382</v>
      </c>
      <c r="C192" s="11" t="s">
        <v>383</v>
      </c>
      <c r="D192" s="32" t="s">
        <v>384</v>
      </c>
      <c r="E192" s="12" t="s">
        <v>385</v>
      </c>
      <c r="F192" s="141"/>
      <c r="G192" s="15"/>
    </row>
    <row r="193" spans="1:10" ht="112" x14ac:dyDescent="0.35">
      <c r="A193" s="8"/>
      <c r="B193" s="12"/>
      <c r="C193" s="11" t="s">
        <v>386</v>
      </c>
      <c r="D193" s="11" t="s">
        <v>384</v>
      </c>
      <c r="E193" s="14" t="s">
        <v>387</v>
      </c>
      <c r="F193" s="141"/>
      <c r="G193" s="15"/>
    </row>
    <row r="194" spans="1:10" ht="28" x14ac:dyDescent="0.35">
      <c r="A194" s="8"/>
      <c r="B194" s="12"/>
      <c r="C194" s="11" t="s">
        <v>388</v>
      </c>
      <c r="D194" s="11" t="s">
        <v>384</v>
      </c>
      <c r="E194" s="12" t="s">
        <v>389</v>
      </c>
      <c r="F194" s="141"/>
      <c r="G194" s="15"/>
    </row>
    <row r="195" spans="1:10" ht="42" x14ac:dyDescent="0.35">
      <c r="A195" s="8" t="s">
        <v>390</v>
      </c>
      <c r="B195" s="12" t="s">
        <v>391</v>
      </c>
      <c r="C195" s="14" t="s">
        <v>392</v>
      </c>
      <c r="D195" s="11" t="s">
        <v>384</v>
      </c>
      <c r="E195" s="12"/>
      <c r="F195" s="141"/>
      <c r="G195" s="15"/>
    </row>
    <row r="196" spans="1:10" ht="42" x14ac:dyDescent="0.35">
      <c r="A196" s="8"/>
      <c r="B196" s="12"/>
      <c r="C196" s="32" t="s">
        <v>393</v>
      </c>
      <c r="D196" s="11" t="s">
        <v>384</v>
      </c>
      <c r="E196" s="12"/>
      <c r="F196" s="141"/>
      <c r="G196" s="15"/>
    </row>
    <row r="197" spans="1:10" ht="56" x14ac:dyDescent="0.35">
      <c r="A197" s="8" t="s">
        <v>394</v>
      </c>
      <c r="B197" s="12" t="s">
        <v>395</v>
      </c>
      <c r="C197" s="12" t="s">
        <v>396</v>
      </c>
      <c r="D197" s="11" t="s">
        <v>397</v>
      </c>
      <c r="E197" s="26"/>
      <c r="F197" s="153"/>
      <c r="G197" s="15"/>
    </row>
    <row r="198" spans="1:10" ht="70" x14ac:dyDescent="0.35">
      <c r="A198" s="8"/>
      <c r="B198" s="12"/>
      <c r="C198" s="12" t="s">
        <v>1085</v>
      </c>
      <c r="D198" s="11" t="s">
        <v>397</v>
      </c>
      <c r="E198" s="26"/>
      <c r="F198" s="153"/>
      <c r="G198" s="15"/>
    </row>
    <row r="199" spans="1:10" ht="154" x14ac:dyDescent="0.35">
      <c r="A199" s="8"/>
      <c r="B199" s="12"/>
      <c r="C199" s="14" t="s">
        <v>399</v>
      </c>
      <c r="D199" s="165" t="s">
        <v>364</v>
      </c>
      <c r="E199" s="14" t="s">
        <v>1086</v>
      </c>
      <c r="F199" s="141"/>
      <c r="G199" s="15"/>
    </row>
    <row r="200" spans="1:10" ht="70" x14ac:dyDescent="0.35">
      <c r="A200" s="8"/>
      <c r="B200" s="12"/>
      <c r="C200" s="12" t="s">
        <v>1087</v>
      </c>
      <c r="D200" s="11" t="s">
        <v>402</v>
      </c>
      <c r="E200" s="48" t="s">
        <v>403</v>
      </c>
      <c r="F200" s="153"/>
      <c r="G200" s="15"/>
    </row>
    <row r="201" spans="1:10" ht="17.5" x14ac:dyDescent="0.35">
      <c r="A201" s="191" t="s">
        <v>404</v>
      </c>
      <c r="B201" s="191"/>
      <c r="C201" s="191"/>
      <c r="D201" s="191"/>
      <c r="E201" s="191"/>
      <c r="F201" s="191"/>
      <c r="G201" s="191"/>
      <c r="H201" s="122">
        <f>SUM(H202,H211,H222,H234,H250,H267,H278,H291,H301,H318)</f>
        <v>0</v>
      </c>
      <c r="I201" s="122">
        <f>SUM(I202,I211,I222,I234,I250,I267,I278,I291,I301,I318)</f>
        <v>0</v>
      </c>
      <c r="J201" s="122" t="e">
        <f t="shared" si="3"/>
        <v>#DIV/0!</v>
      </c>
    </row>
    <row r="202" spans="1:10" ht="30" x14ac:dyDescent="0.35">
      <c r="A202" s="8" t="s">
        <v>405</v>
      </c>
      <c r="B202" s="177" t="s">
        <v>406</v>
      </c>
      <c r="C202" s="177"/>
      <c r="D202" s="177"/>
      <c r="E202" s="177"/>
      <c r="F202" s="177"/>
      <c r="G202" s="177"/>
      <c r="H202" s="122">
        <f>SUM(F203:F210)</f>
        <v>0</v>
      </c>
      <c r="I202" s="122">
        <f>COUNT(F203:F210)*2</f>
        <v>0</v>
      </c>
      <c r="J202" s="122" t="e">
        <f t="shared" si="3"/>
        <v>#DIV/0!</v>
      </c>
    </row>
    <row r="203" spans="1:10" ht="140" x14ac:dyDescent="0.35">
      <c r="A203" s="8" t="s">
        <v>407</v>
      </c>
      <c r="B203" s="11" t="s">
        <v>408</v>
      </c>
      <c r="C203" s="12" t="s">
        <v>409</v>
      </c>
      <c r="D203" s="11" t="s">
        <v>182</v>
      </c>
      <c r="E203" s="12" t="s">
        <v>410</v>
      </c>
      <c r="F203" s="141"/>
      <c r="G203" s="18"/>
    </row>
    <row r="204" spans="1:10" ht="70" x14ac:dyDescent="0.35">
      <c r="A204" s="8"/>
      <c r="B204" s="21"/>
      <c r="C204" s="12" t="s">
        <v>1088</v>
      </c>
      <c r="D204" s="11" t="s">
        <v>295</v>
      </c>
      <c r="E204" s="12" t="s">
        <v>412</v>
      </c>
      <c r="F204" s="141"/>
      <c r="G204" s="27"/>
    </row>
    <row r="205" spans="1:10" ht="56" x14ac:dyDescent="0.35">
      <c r="A205" s="8" t="s">
        <v>413</v>
      </c>
      <c r="B205" s="11" t="s">
        <v>414</v>
      </c>
      <c r="C205" s="12" t="s">
        <v>415</v>
      </c>
      <c r="D205" s="11" t="s">
        <v>182</v>
      </c>
      <c r="E205" s="12" t="s">
        <v>416</v>
      </c>
      <c r="F205" s="141"/>
      <c r="G205" s="18"/>
    </row>
    <row r="206" spans="1:10" ht="28" x14ac:dyDescent="0.35">
      <c r="A206" s="8"/>
      <c r="B206" s="18"/>
      <c r="C206" s="12" t="s">
        <v>417</v>
      </c>
      <c r="D206" s="11" t="s">
        <v>402</v>
      </c>
      <c r="E206" s="12" t="s">
        <v>418</v>
      </c>
      <c r="F206" s="141"/>
      <c r="G206" s="18"/>
    </row>
    <row r="207" spans="1:10" ht="168" x14ac:dyDescent="0.35">
      <c r="A207" s="8" t="s">
        <v>419</v>
      </c>
      <c r="B207" s="11" t="s">
        <v>420</v>
      </c>
      <c r="C207" s="12" t="s">
        <v>1188</v>
      </c>
      <c r="D207" s="11" t="s">
        <v>182</v>
      </c>
      <c r="E207" s="12" t="s">
        <v>1089</v>
      </c>
      <c r="F207" s="141"/>
      <c r="G207" s="18"/>
    </row>
    <row r="208" spans="1:10" ht="56" x14ac:dyDescent="0.35">
      <c r="A208" s="8"/>
      <c r="B208" s="11"/>
      <c r="C208" s="12" t="s">
        <v>1090</v>
      </c>
      <c r="D208" s="11" t="s">
        <v>45</v>
      </c>
      <c r="E208" s="12" t="s">
        <v>424</v>
      </c>
      <c r="F208" s="141"/>
      <c r="G208" s="54"/>
    </row>
    <row r="209" spans="1:10" ht="70" x14ac:dyDescent="0.35">
      <c r="A209" s="8"/>
      <c r="B209" s="11"/>
      <c r="C209" s="12" t="s">
        <v>425</v>
      </c>
      <c r="D209" s="11" t="s">
        <v>182</v>
      </c>
      <c r="E209" s="12" t="s">
        <v>1091</v>
      </c>
      <c r="F209" s="141"/>
      <c r="G209" s="54"/>
    </row>
    <row r="210" spans="1:10" ht="70" x14ac:dyDescent="0.35">
      <c r="A210" s="8"/>
      <c r="B210" s="11"/>
      <c r="C210" s="12" t="s">
        <v>1092</v>
      </c>
      <c r="D210" s="11" t="s">
        <v>182</v>
      </c>
      <c r="E210" s="12"/>
      <c r="F210" s="141"/>
      <c r="G210" s="54"/>
    </row>
    <row r="211" spans="1:10" ht="30" x14ac:dyDescent="0.35">
      <c r="A211" s="8" t="s">
        <v>428</v>
      </c>
      <c r="B211" s="177" t="s">
        <v>429</v>
      </c>
      <c r="C211" s="177"/>
      <c r="D211" s="177"/>
      <c r="E211" s="177"/>
      <c r="F211" s="177"/>
      <c r="G211" s="177"/>
      <c r="H211" s="122">
        <f>SUM(F212:F221)</f>
        <v>0</v>
      </c>
      <c r="I211" s="122">
        <f>COUNT(F212:F221)*2</f>
        <v>0</v>
      </c>
      <c r="J211" s="122" t="e">
        <f t="shared" si="3"/>
        <v>#DIV/0!</v>
      </c>
    </row>
    <row r="212" spans="1:10" ht="56" x14ac:dyDescent="0.35">
      <c r="A212" s="8" t="s">
        <v>430</v>
      </c>
      <c r="B212" s="11" t="s">
        <v>431</v>
      </c>
      <c r="C212" s="12" t="s">
        <v>432</v>
      </c>
      <c r="D212" s="11" t="s">
        <v>384</v>
      </c>
      <c r="E212" s="12" t="s">
        <v>433</v>
      </c>
      <c r="F212" s="141"/>
      <c r="G212" s="18"/>
    </row>
    <row r="213" spans="1:10" ht="42" x14ac:dyDescent="0.35">
      <c r="A213" s="8"/>
      <c r="B213" s="11"/>
      <c r="C213" s="12" t="s">
        <v>434</v>
      </c>
      <c r="D213" s="11" t="s">
        <v>384</v>
      </c>
      <c r="E213" s="12" t="s">
        <v>435</v>
      </c>
      <c r="F213" s="141"/>
      <c r="G213" s="54"/>
    </row>
    <row r="214" spans="1:10" ht="42" x14ac:dyDescent="0.35">
      <c r="A214" s="8"/>
      <c r="B214" s="11"/>
      <c r="C214" s="12" t="s">
        <v>436</v>
      </c>
      <c r="D214" s="11" t="s">
        <v>35</v>
      </c>
      <c r="E214" s="12" t="s">
        <v>1093</v>
      </c>
      <c r="F214" s="141"/>
      <c r="G214" s="54"/>
    </row>
    <row r="215" spans="1:10" ht="42" x14ac:dyDescent="0.35">
      <c r="A215" s="8"/>
      <c r="B215" s="11"/>
      <c r="C215" s="12" t="s">
        <v>438</v>
      </c>
      <c r="D215" s="11" t="s">
        <v>439</v>
      </c>
      <c r="E215" s="12" t="s">
        <v>440</v>
      </c>
      <c r="F215" s="141"/>
      <c r="G215" s="54"/>
    </row>
    <row r="216" spans="1:10" ht="28" x14ac:dyDescent="0.35">
      <c r="A216" s="8"/>
      <c r="B216" s="11"/>
      <c r="C216" s="12" t="s">
        <v>441</v>
      </c>
      <c r="D216" s="11" t="s">
        <v>384</v>
      </c>
      <c r="E216" s="12" t="s">
        <v>442</v>
      </c>
      <c r="F216" s="141"/>
      <c r="G216" s="54"/>
    </row>
    <row r="217" spans="1:10" ht="84" x14ac:dyDescent="0.35">
      <c r="A217" s="8" t="s">
        <v>443</v>
      </c>
      <c r="B217" s="11" t="s">
        <v>444</v>
      </c>
      <c r="C217" s="12" t="s">
        <v>445</v>
      </c>
      <c r="D217" s="11" t="s">
        <v>35</v>
      </c>
      <c r="E217" s="14" t="s">
        <v>1189</v>
      </c>
      <c r="F217" s="141"/>
      <c r="G217" s="18"/>
    </row>
    <row r="218" spans="1:10" ht="70" x14ac:dyDescent="0.35">
      <c r="A218" s="8"/>
      <c r="B218" s="11"/>
      <c r="C218" s="12" t="s">
        <v>447</v>
      </c>
      <c r="D218" s="11" t="s">
        <v>182</v>
      </c>
      <c r="E218" s="12" t="s">
        <v>448</v>
      </c>
      <c r="F218" s="141"/>
      <c r="G218" s="18"/>
    </row>
    <row r="219" spans="1:10" ht="196" x14ac:dyDescent="0.35">
      <c r="A219" s="8" t="s">
        <v>449</v>
      </c>
      <c r="B219" s="11" t="s">
        <v>450</v>
      </c>
      <c r="C219" s="12" t="s">
        <v>1094</v>
      </c>
      <c r="D219" s="11" t="s">
        <v>182</v>
      </c>
      <c r="E219" s="14" t="s">
        <v>1121</v>
      </c>
      <c r="F219" s="141"/>
      <c r="G219" s="18"/>
    </row>
    <row r="220" spans="1:10" ht="126" x14ac:dyDescent="0.35">
      <c r="A220" s="8"/>
      <c r="B220" s="11"/>
      <c r="C220" s="12" t="s">
        <v>453</v>
      </c>
      <c r="D220" s="11" t="s">
        <v>182</v>
      </c>
      <c r="E220" s="12" t="s">
        <v>1190</v>
      </c>
      <c r="F220" s="141"/>
      <c r="G220" s="18"/>
    </row>
    <row r="221" spans="1:10" ht="126" x14ac:dyDescent="0.35">
      <c r="A221" s="8"/>
      <c r="B221" s="11"/>
      <c r="C221" s="14" t="s">
        <v>1191</v>
      </c>
      <c r="D221" s="32" t="s">
        <v>182</v>
      </c>
      <c r="E221" s="32" t="s">
        <v>1192</v>
      </c>
      <c r="F221" s="141"/>
      <c r="G221" s="18"/>
    </row>
    <row r="222" spans="1:10" ht="30" x14ac:dyDescent="0.35">
      <c r="A222" s="8" t="s">
        <v>458</v>
      </c>
      <c r="B222" s="177" t="s">
        <v>459</v>
      </c>
      <c r="C222" s="177"/>
      <c r="D222" s="177"/>
      <c r="E222" s="177"/>
      <c r="F222" s="177"/>
      <c r="G222" s="177"/>
      <c r="H222" s="122">
        <f>SUM(F223:F233)</f>
        <v>0</v>
      </c>
      <c r="I222" s="122">
        <f>COUNT(F223:F233)*2</f>
        <v>0</v>
      </c>
      <c r="J222" s="122" t="e">
        <f t="shared" si="3"/>
        <v>#DIV/0!</v>
      </c>
    </row>
    <row r="223" spans="1:10" ht="126" x14ac:dyDescent="0.35">
      <c r="A223" s="8" t="s">
        <v>460</v>
      </c>
      <c r="B223" s="11" t="s">
        <v>461</v>
      </c>
      <c r="C223" s="12" t="s">
        <v>1095</v>
      </c>
      <c r="D223" s="11" t="s">
        <v>463</v>
      </c>
      <c r="E223" s="12" t="s">
        <v>464</v>
      </c>
      <c r="F223" s="141"/>
      <c r="G223" s="18"/>
    </row>
    <row r="224" spans="1:10" ht="42" x14ac:dyDescent="0.35">
      <c r="A224" s="8"/>
      <c r="B224" s="11"/>
      <c r="C224" s="12" t="s">
        <v>465</v>
      </c>
      <c r="D224" s="11" t="s">
        <v>80</v>
      </c>
      <c r="E224" s="12" t="s">
        <v>1096</v>
      </c>
      <c r="F224" s="141"/>
      <c r="G224" s="18"/>
    </row>
    <row r="225" spans="1:10" ht="56" x14ac:dyDescent="0.35">
      <c r="A225" s="8" t="s">
        <v>467</v>
      </c>
      <c r="B225" s="11" t="s">
        <v>468</v>
      </c>
      <c r="C225" s="12" t="s">
        <v>469</v>
      </c>
      <c r="D225" s="11" t="s">
        <v>254</v>
      </c>
      <c r="E225" s="12" t="s">
        <v>1097</v>
      </c>
      <c r="F225" s="141"/>
      <c r="G225" s="18"/>
    </row>
    <row r="226" spans="1:10" ht="42" x14ac:dyDescent="0.35">
      <c r="A226" s="8"/>
      <c r="B226" s="11"/>
      <c r="C226" s="12" t="s">
        <v>471</v>
      </c>
      <c r="D226" s="11" t="s">
        <v>472</v>
      </c>
      <c r="E226" s="12" t="s">
        <v>473</v>
      </c>
      <c r="F226" s="141"/>
      <c r="G226" s="18"/>
    </row>
    <row r="227" spans="1:10" ht="126" x14ac:dyDescent="0.35">
      <c r="A227" s="8"/>
      <c r="B227" s="11"/>
      <c r="C227" s="12" t="s">
        <v>474</v>
      </c>
      <c r="D227" s="11" t="s">
        <v>109</v>
      </c>
      <c r="E227" s="12" t="s">
        <v>1193</v>
      </c>
      <c r="F227" s="141"/>
      <c r="G227" s="18"/>
    </row>
    <row r="228" spans="1:10" ht="70" x14ac:dyDescent="0.35">
      <c r="A228" s="8" t="s">
        <v>475</v>
      </c>
      <c r="B228" s="11" t="s">
        <v>476</v>
      </c>
      <c r="C228" s="12" t="s">
        <v>477</v>
      </c>
      <c r="D228" s="11" t="s">
        <v>478</v>
      </c>
      <c r="E228" s="12" t="s">
        <v>479</v>
      </c>
      <c r="F228" s="141"/>
      <c r="G228" s="18"/>
    </row>
    <row r="229" spans="1:10" ht="28" x14ac:dyDescent="0.35">
      <c r="A229" s="8"/>
      <c r="B229" s="11"/>
      <c r="C229" s="14" t="s">
        <v>1122</v>
      </c>
      <c r="D229" s="11" t="s">
        <v>75</v>
      </c>
      <c r="E229" s="12" t="s">
        <v>481</v>
      </c>
      <c r="F229" s="141"/>
      <c r="G229" s="18"/>
    </row>
    <row r="230" spans="1:10" ht="98" x14ac:dyDescent="0.35">
      <c r="A230" s="8"/>
      <c r="B230" s="11"/>
      <c r="C230" s="12" t="s">
        <v>482</v>
      </c>
      <c r="D230" s="11" t="s">
        <v>254</v>
      </c>
      <c r="E230" s="12" t="s">
        <v>483</v>
      </c>
      <c r="F230" s="141"/>
      <c r="G230" s="18"/>
    </row>
    <row r="231" spans="1:10" ht="56" x14ac:dyDescent="0.35">
      <c r="A231" s="8"/>
      <c r="B231" s="11"/>
      <c r="C231" s="12" t="s">
        <v>484</v>
      </c>
      <c r="D231" s="11" t="s">
        <v>478</v>
      </c>
      <c r="E231" s="12" t="s">
        <v>485</v>
      </c>
      <c r="F231" s="141"/>
      <c r="G231" s="18"/>
    </row>
    <row r="232" spans="1:10" ht="42" x14ac:dyDescent="0.35">
      <c r="A232" s="8"/>
      <c r="B232" s="11"/>
      <c r="C232" s="12" t="s">
        <v>486</v>
      </c>
      <c r="D232" s="11" t="s">
        <v>193</v>
      </c>
      <c r="E232" s="12" t="s">
        <v>487</v>
      </c>
      <c r="F232" s="141"/>
      <c r="G232" s="18"/>
    </row>
    <row r="233" spans="1:10" ht="56" x14ac:dyDescent="0.35">
      <c r="A233" s="8"/>
      <c r="B233" s="11"/>
      <c r="C233" s="12" t="s">
        <v>488</v>
      </c>
      <c r="D233" s="32" t="s">
        <v>45</v>
      </c>
      <c r="E233" s="12" t="s">
        <v>490</v>
      </c>
      <c r="F233" s="141"/>
      <c r="G233" s="18"/>
    </row>
    <row r="234" spans="1:10" ht="30" x14ac:dyDescent="0.35">
      <c r="A234" s="8" t="s">
        <v>491</v>
      </c>
      <c r="B234" s="177" t="s">
        <v>492</v>
      </c>
      <c r="C234" s="177"/>
      <c r="D234" s="177"/>
      <c r="E234" s="177"/>
      <c r="F234" s="177"/>
      <c r="G234" s="177"/>
      <c r="H234" s="122">
        <f>SUM(F235:F249)</f>
        <v>0</v>
      </c>
      <c r="I234" s="122">
        <f>COUNT(F235:F249)*2</f>
        <v>0</v>
      </c>
      <c r="J234" s="122" t="e">
        <f t="shared" si="3"/>
        <v>#DIV/0!</v>
      </c>
    </row>
    <row r="235" spans="1:10" ht="84" x14ac:dyDescent="0.35">
      <c r="A235" s="8" t="s">
        <v>493</v>
      </c>
      <c r="B235" s="11" t="s">
        <v>494</v>
      </c>
      <c r="C235" s="12" t="s">
        <v>495</v>
      </c>
      <c r="D235" s="11" t="s">
        <v>254</v>
      </c>
      <c r="E235" s="12" t="s">
        <v>496</v>
      </c>
      <c r="F235" s="141"/>
      <c r="G235" s="18"/>
    </row>
    <row r="236" spans="1:10" ht="56" x14ac:dyDescent="0.35">
      <c r="A236" s="8"/>
      <c r="B236" s="11"/>
      <c r="C236" s="12" t="s">
        <v>497</v>
      </c>
      <c r="D236" s="11" t="s">
        <v>254</v>
      </c>
      <c r="E236" s="12" t="s">
        <v>498</v>
      </c>
      <c r="F236" s="141"/>
      <c r="G236" s="62"/>
    </row>
    <row r="237" spans="1:10" ht="56" x14ac:dyDescent="0.35">
      <c r="A237" s="8"/>
      <c r="B237" s="11"/>
      <c r="C237" s="12" t="s">
        <v>499</v>
      </c>
      <c r="D237" s="11" t="s">
        <v>472</v>
      </c>
      <c r="E237" s="12" t="s">
        <v>500</v>
      </c>
      <c r="F237" s="141"/>
      <c r="G237" s="18"/>
    </row>
    <row r="238" spans="1:10" ht="42" x14ac:dyDescent="0.35">
      <c r="A238" s="8"/>
      <c r="B238" s="11"/>
      <c r="C238" s="12" t="s">
        <v>501</v>
      </c>
      <c r="D238" s="32" t="s">
        <v>32</v>
      </c>
      <c r="E238" s="12" t="s">
        <v>503</v>
      </c>
      <c r="F238" s="141"/>
      <c r="G238" s="18"/>
    </row>
    <row r="239" spans="1:10" ht="70" x14ac:dyDescent="0.35">
      <c r="A239" s="8"/>
      <c r="B239" s="11"/>
      <c r="C239" s="12" t="s">
        <v>504</v>
      </c>
      <c r="D239" s="11" t="s">
        <v>254</v>
      </c>
      <c r="E239" s="12" t="s">
        <v>505</v>
      </c>
      <c r="F239" s="141"/>
      <c r="G239" s="18"/>
    </row>
    <row r="240" spans="1:10" ht="129" x14ac:dyDescent="0.35">
      <c r="A240" s="8" t="s">
        <v>506</v>
      </c>
      <c r="B240" s="11" t="s">
        <v>507</v>
      </c>
      <c r="C240" s="14" t="s">
        <v>1123</v>
      </c>
      <c r="D240" s="32" t="s">
        <v>472</v>
      </c>
      <c r="E240" s="14" t="s">
        <v>1124</v>
      </c>
      <c r="F240" s="141"/>
      <c r="G240" s="18"/>
    </row>
    <row r="241" spans="1:10" ht="72" x14ac:dyDescent="0.35">
      <c r="A241" s="8"/>
      <c r="B241" s="11"/>
      <c r="C241" s="48" t="s">
        <v>510</v>
      </c>
      <c r="D241" s="166" t="s">
        <v>472</v>
      </c>
      <c r="E241" s="31" t="s">
        <v>511</v>
      </c>
      <c r="F241" s="153"/>
      <c r="G241" s="18"/>
    </row>
    <row r="242" spans="1:10" ht="42" x14ac:dyDescent="0.35">
      <c r="A242" s="8"/>
      <c r="B242" s="11"/>
      <c r="C242" s="12" t="s">
        <v>512</v>
      </c>
      <c r="D242" s="11" t="s">
        <v>254</v>
      </c>
      <c r="E242" s="12" t="s">
        <v>513</v>
      </c>
      <c r="F242" s="141"/>
      <c r="G242" s="18"/>
    </row>
    <row r="243" spans="1:10" ht="56" x14ac:dyDescent="0.35">
      <c r="A243" s="8"/>
      <c r="B243" s="11"/>
      <c r="C243" s="12" t="s">
        <v>514</v>
      </c>
      <c r="D243" s="11" t="s">
        <v>463</v>
      </c>
      <c r="E243" s="12" t="s">
        <v>515</v>
      </c>
      <c r="F243" s="141"/>
      <c r="G243" s="18"/>
    </row>
    <row r="244" spans="1:10" ht="112" x14ac:dyDescent="0.35">
      <c r="A244" s="8"/>
      <c r="B244" s="11"/>
      <c r="C244" s="12" t="s">
        <v>516</v>
      </c>
      <c r="D244" s="11" t="s">
        <v>35</v>
      </c>
      <c r="E244" s="12" t="s">
        <v>517</v>
      </c>
      <c r="F244" s="141"/>
      <c r="G244" s="18"/>
    </row>
    <row r="245" spans="1:10" ht="44" x14ac:dyDescent="0.35">
      <c r="A245" s="8" t="s">
        <v>518</v>
      </c>
      <c r="B245" s="11" t="s">
        <v>519</v>
      </c>
      <c r="C245" s="31" t="s">
        <v>520</v>
      </c>
      <c r="D245" s="32" t="s">
        <v>539</v>
      </c>
      <c r="E245" s="31" t="s">
        <v>522</v>
      </c>
      <c r="F245" s="153"/>
      <c r="G245" s="18"/>
    </row>
    <row r="246" spans="1:10" ht="114" x14ac:dyDescent="0.35">
      <c r="A246" s="8"/>
      <c r="B246" s="11"/>
      <c r="C246" s="31" t="s">
        <v>523</v>
      </c>
      <c r="D246" s="11" t="s">
        <v>35</v>
      </c>
      <c r="E246" s="14" t="s">
        <v>1125</v>
      </c>
      <c r="F246" s="141"/>
      <c r="G246" s="18"/>
    </row>
    <row r="247" spans="1:10" ht="28" x14ac:dyDescent="0.35">
      <c r="A247" s="8"/>
      <c r="B247" s="11"/>
      <c r="C247" s="14" t="s">
        <v>525</v>
      </c>
      <c r="D247" s="32" t="s">
        <v>384</v>
      </c>
      <c r="E247" s="14" t="s">
        <v>526</v>
      </c>
      <c r="F247" s="141"/>
      <c r="G247" s="18"/>
    </row>
    <row r="248" spans="1:10" ht="84" x14ac:dyDescent="0.35">
      <c r="A248" s="8"/>
      <c r="B248" s="11"/>
      <c r="C248" s="31" t="s">
        <v>527</v>
      </c>
      <c r="D248" s="11" t="s">
        <v>282</v>
      </c>
      <c r="E248" s="14" t="s">
        <v>528</v>
      </c>
      <c r="F248" s="141"/>
      <c r="G248" s="18"/>
    </row>
    <row r="249" spans="1:10" ht="182" x14ac:dyDescent="0.35">
      <c r="A249" s="8"/>
      <c r="B249" s="11"/>
      <c r="C249" s="31" t="s">
        <v>529</v>
      </c>
      <c r="D249" s="11" t="s">
        <v>364</v>
      </c>
      <c r="E249" s="29" t="s">
        <v>1126</v>
      </c>
      <c r="F249" s="153"/>
      <c r="G249" s="18" t="s">
        <v>531</v>
      </c>
    </row>
    <row r="250" spans="1:10" ht="30" x14ac:dyDescent="0.35">
      <c r="A250" s="8" t="s">
        <v>532</v>
      </c>
      <c r="B250" s="177" t="s">
        <v>533</v>
      </c>
      <c r="C250" s="177"/>
      <c r="D250" s="177"/>
      <c r="E250" s="177"/>
      <c r="F250" s="177"/>
      <c r="G250" s="177"/>
      <c r="H250" s="122">
        <f>SUM(F251:F266)</f>
        <v>0</v>
      </c>
      <c r="I250" s="122">
        <f>COUNT(F251:F266)*2</f>
        <v>0</v>
      </c>
      <c r="J250" s="122" t="e">
        <f t="shared" ref="J250:J291" si="4">H250*100/I250</f>
        <v>#DIV/0!</v>
      </c>
    </row>
    <row r="251" spans="1:10" ht="70" x14ac:dyDescent="0.35">
      <c r="A251" s="8" t="s">
        <v>534</v>
      </c>
      <c r="B251" s="11" t="s">
        <v>535</v>
      </c>
      <c r="C251" s="12" t="s">
        <v>536</v>
      </c>
      <c r="D251" s="32" t="s">
        <v>32</v>
      </c>
      <c r="E251" s="12" t="s">
        <v>537</v>
      </c>
      <c r="F251" s="141"/>
      <c r="G251" s="18"/>
    </row>
    <row r="252" spans="1:10" ht="42" x14ac:dyDescent="0.35">
      <c r="A252" s="8"/>
      <c r="B252" s="11"/>
      <c r="C252" s="31" t="s">
        <v>538</v>
      </c>
      <c r="D252" s="11" t="s">
        <v>539</v>
      </c>
      <c r="E252" s="14" t="s">
        <v>540</v>
      </c>
      <c r="F252" s="141"/>
      <c r="G252" s="18"/>
    </row>
    <row r="253" spans="1:10" ht="56" x14ac:dyDescent="0.35">
      <c r="A253" s="8"/>
      <c r="B253" s="11"/>
      <c r="C253" s="31" t="s">
        <v>541</v>
      </c>
      <c r="D253" s="11" t="s">
        <v>539</v>
      </c>
      <c r="E253" s="12" t="s">
        <v>542</v>
      </c>
      <c r="F253" s="141"/>
      <c r="G253" s="18"/>
    </row>
    <row r="254" spans="1:10" ht="28" x14ac:dyDescent="0.35">
      <c r="A254" s="8"/>
      <c r="B254" s="11"/>
      <c r="C254" s="31" t="s">
        <v>543</v>
      </c>
      <c r="D254" s="11" t="s">
        <v>75</v>
      </c>
      <c r="E254" s="12" t="s">
        <v>544</v>
      </c>
      <c r="F254" s="141"/>
      <c r="G254" s="18"/>
    </row>
    <row r="255" spans="1:10" ht="70" x14ac:dyDescent="0.35">
      <c r="A255" s="8"/>
      <c r="B255" s="11"/>
      <c r="C255" s="31" t="s">
        <v>545</v>
      </c>
      <c r="D255" s="11" t="s">
        <v>295</v>
      </c>
      <c r="E255" s="12" t="s">
        <v>1098</v>
      </c>
      <c r="F255" s="141"/>
      <c r="G255" s="18"/>
    </row>
    <row r="256" spans="1:10" ht="28" x14ac:dyDescent="0.35">
      <c r="A256" s="8"/>
      <c r="B256" s="11"/>
      <c r="C256" s="31" t="s">
        <v>546</v>
      </c>
      <c r="D256" s="32" t="s">
        <v>182</v>
      </c>
      <c r="E256" s="12"/>
      <c r="F256" s="141"/>
      <c r="G256" s="18"/>
    </row>
    <row r="257" spans="1:10" ht="42" x14ac:dyDescent="0.35">
      <c r="A257" s="8" t="s">
        <v>547</v>
      </c>
      <c r="B257" s="11" t="s">
        <v>548</v>
      </c>
      <c r="C257" s="31" t="s">
        <v>549</v>
      </c>
      <c r="D257" s="11" t="s">
        <v>35</v>
      </c>
      <c r="E257" s="14" t="s">
        <v>1099</v>
      </c>
      <c r="F257" s="141"/>
      <c r="G257" s="18"/>
    </row>
    <row r="258" spans="1:10" ht="56" x14ac:dyDescent="0.35">
      <c r="A258" s="8"/>
      <c r="B258" s="11"/>
      <c r="C258" s="31" t="s">
        <v>551</v>
      </c>
      <c r="D258" s="11" t="s">
        <v>254</v>
      </c>
      <c r="E258" s="12" t="s">
        <v>552</v>
      </c>
      <c r="F258" s="141"/>
      <c r="G258" s="18"/>
    </row>
    <row r="259" spans="1:10" ht="28" x14ac:dyDescent="0.35">
      <c r="A259" s="8"/>
      <c r="B259" s="11"/>
      <c r="C259" s="31" t="s">
        <v>553</v>
      </c>
      <c r="D259" s="11" t="s">
        <v>254</v>
      </c>
      <c r="E259" s="12" t="s">
        <v>554</v>
      </c>
      <c r="F259" s="141"/>
      <c r="G259" s="62"/>
    </row>
    <row r="260" spans="1:10" ht="28" x14ac:dyDescent="0.35">
      <c r="A260" s="8"/>
      <c r="B260" s="11"/>
      <c r="C260" s="31" t="s">
        <v>555</v>
      </c>
      <c r="D260" s="11" t="s">
        <v>75</v>
      </c>
      <c r="E260" s="31" t="s">
        <v>556</v>
      </c>
      <c r="F260" s="153"/>
      <c r="G260" s="161"/>
    </row>
    <row r="261" spans="1:10" ht="42" x14ac:dyDescent="0.35">
      <c r="A261" s="8"/>
      <c r="B261" s="11"/>
      <c r="C261" s="31" t="s">
        <v>557</v>
      </c>
      <c r="D261" s="11" t="s">
        <v>193</v>
      </c>
      <c r="E261" s="12" t="s">
        <v>558</v>
      </c>
      <c r="F261" s="141"/>
      <c r="G261" s="62"/>
    </row>
    <row r="262" spans="1:10" ht="56" x14ac:dyDescent="0.35">
      <c r="A262" s="8" t="s">
        <v>559</v>
      </c>
      <c r="B262" s="11" t="s">
        <v>560</v>
      </c>
      <c r="C262" s="31" t="s">
        <v>561</v>
      </c>
      <c r="D262" s="32" t="s">
        <v>32</v>
      </c>
      <c r="E262" s="12" t="s">
        <v>1027</v>
      </c>
      <c r="F262" s="141"/>
      <c r="G262" s="62"/>
    </row>
    <row r="263" spans="1:10" ht="28" x14ac:dyDescent="0.35">
      <c r="A263" s="8"/>
      <c r="B263" s="11"/>
      <c r="C263" s="31" t="s">
        <v>564</v>
      </c>
      <c r="D263" s="11" t="s">
        <v>539</v>
      </c>
      <c r="E263" s="12" t="s">
        <v>565</v>
      </c>
      <c r="F263" s="141"/>
      <c r="G263" s="62"/>
    </row>
    <row r="264" spans="1:10" ht="56" x14ac:dyDescent="0.35">
      <c r="A264" s="8"/>
      <c r="B264" s="74"/>
      <c r="C264" s="32" t="s">
        <v>1009</v>
      </c>
      <c r="D264" s="32" t="s">
        <v>182</v>
      </c>
      <c r="E264" s="31" t="s">
        <v>1011</v>
      </c>
      <c r="F264" s="153"/>
      <c r="G264" s="62"/>
    </row>
    <row r="265" spans="1:10" ht="42" x14ac:dyDescent="0.35">
      <c r="A265" s="8"/>
      <c r="B265" s="11"/>
      <c r="C265" s="31" t="s">
        <v>566</v>
      </c>
      <c r="D265" s="29" t="s">
        <v>35</v>
      </c>
      <c r="E265" s="31" t="s">
        <v>567</v>
      </c>
      <c r="F265" s="153"/>
      <c r="G265" s="62"/>
    </row>
    <row r="266" spans="1:10" ht="86" x14ac:dyDescent="0.35">
      <c r="A266" s="8"/>
      <c r="B266" s="11"/>
      <c r="C266" s="48" t="s">
        <v>568</v>
      </c>
      <c r="D266" s="11" t="s">
        <v>35</v>
      </c>
      <c r="E266" s="14" t="s">
        <v>1010</v>
      </c>
      <c r="F266" s="141"/>
      <c r="G266" s="18"/>
    </row>
    <row r="267" spans="1:10" ht="30" x14ac:dyDescent="0.35">
      <c r="A267" s="8" t="s">
        <v>569</v>
      </c>
      <c r="B267" s="177" t="s">
        <v>570</v>
      </c>
      <c r="C267" s="177"/>
      <c r="D267" s="177"/>
      <c r="E267" s="177"/>
      <c r="F267" s="177"/>
      <c r="G267" s="177"/>
      <c r="H267" s="122">
        <f>SUM(F268:F277)</f>
        <v>0</v>
      </c>
      <c r="I267" s="122">
        <f>COUNT(F268:F277)*2</f>
        <v>0</v>
      </c>
      <c r="J267" s="122" t="e">
        <f t="shared" si="4"/>
        <v>#DIV/0!</v>
      </c>
    </row>
    <row r="268" spans="1:10" ht="56" x14ac:dyDescent="0.35">
      <c r="A268" s="8" t="s">
        <v>571</v>
      </c>
      <c r="B268" s="11" t="s">
        <v>572</v>
      </c>
      <c r="C268" s="31" t="s">
        <v>573</v>
      </c>
      <c r="D268" s="11" t="s">
        <v>364</v>
      </c>
      <c r="E268" s="12" t="s">
        <v>574</v>
      </c>
      <c r="F268" s="141"/>
      <c r="G268" s="18"/>
    </row>
    <row r="269" spans="1:10" ht="42" x14ac:dyDescent="0.35">
      <c r="A269" s="8"/>
      <c r="B269" s="11"/>
      <c r="C269" s="48" t="s">
        <v>575</v>
      </c>
      <c r="D269" s="11" t="s">
        <v>182</v>
      </c>
      <c r="E269" s="12" t="s">
        <v>576</v>
      </c>
      <c r="F269" s="141"/>
      <c r="G269" s="18"/>
    </row>
    <row r="270" spans="1:10" ht="98" x14ac:dyDescent="0.35">
      <c r="A270" s="8"/>
      <c r="B270" s="11"/>
      <c r="C270" s="31" t="s">
        <v>1127</v>
      </c>
      <c r="D270" s="11" t="s">
        <v>182</v>
      </c>
      <c r="E270" s="12" t="s">
        <v>578</v>
      </c>
      <c r="F270" s="141"/>
      <c r="G270" s="18"/>
    </row>
    <row r="271" spans="1:10" ht="106" x14ac:dyDescent="0.35">
      <c r="A271" s="8" t="s">
        <v>579</v>
      </c>
      <c r="B271" s="11" t="s">
        <v>580</v>
      </c>
      <c r="C271" s="31" t="s">
        <v>581</v>
      </c>
      <c r="D271" s="11" t="s">
        <v>193</v>
      </c>
      <c r="E271" s="12" t="s">
        <v>582</v>
      </c>
      <c r="F271" s="141"/>
      <c r="G271" s="18"/>
    </row>
    <row r="272" spans="1:10" ht="70" x14ac:dyDescent="0.35">
      <c r="A272" s="8"/>
      <c r="B272" s="11"/>
      <c r="C272" s="31" t="s">
        <v>583</v>
      </c>
      <c r="D272" s="11" t="s">
        <v>193</v>
      </c>
      <c r="E272" s="14" t="s">
        <v>584</v>
      </c>
      <c r="F272" s="141"/>
      <c r="G272" s="18"/>
    </row>
    <row r="273" spans="1:10" ht="42" x14ac:dyDescent="0.35">
      <c r="A273" s="8"/>
      <c r="B273" s="11"/>
      <c r="C273" s="31" t="s">
        <v>585</v>
      </c>
      <c r="D273" s="11" t="s">
        <v>384</v>
      </c>
      <c r="E273" s="12"/>
      <c r="F273" s="141"/>
      <c r="G273" s="18"/>
    </row>
    <row r="274" spans="1:10" ht="42" x14ac:dyDescent="0.35">
      <c r="A274" s="8"/>
      <c r="B274" s="11"/>
      <c r="C274" s="31" t="s">
        <v>586</v>
      </c>
      <c r="D274" s="11" t="s">
        <v>182</v>
      </c>
      <c r="E274" s="15"/>
      <c r="F274" s="141"/>
      <c r="G274" s="161"/>
    </row>
    <row r="275" spans="1:10" ht="42" x14ac:dyDescent="0.35">
      <c r="A275" s="8" t="s">
        <v>587</v>
      </c>
      <c r="B275" s="11" t="s">
        <v>588</v>
      </c>
      <c r="C275" s="31" t="s">
        <v>589</v>
      </c>
      <c r="D275" s="11" t="s">
        <v>35</v>
      </c>
      <c r="E275" s="12" t="s">
        <v>590</v>
      </c>
      <c r="F275" s="141"/>
      <c r="G275" s="18"/>
    </row>
    <row r="276" spans="1:10" ht="42" x14ac:dyDescent="0.35">
      <c r="A276" s="8"/>
      <c r="B276" s="11"/>
      <c r="C276" s="31" t="s">
        <v>591</v>
      </c>
      <c r="D276" s="11" t="s">
        <v>254</v>
      </c>
      <c r="E276" s="12" t="s">
        <v>592</v>
      </c>
      <c r="F276" s="141"/>
      <c r="G276" s="18"/>
    </row>
    <row r="277" spans="1:10" ht="56" x14ac:dyDescent="0.35">
      <c r="A277" s="8"/>
      <c r="B277" s="11"/>
      <c r="C277" s="12" t="s">
        <v>593</v>
      </c>
      <c r="D277" s="11" t="s">
        <v>594</v>
      </c>
      <c r="E277" s="12" t="s">
        <v>595</v>
      </c>
      <c r="F277" s="141"/>
      <c r="G277" s="18"/>
    </row>
    <row r="278" spans="1:10" ht="30" customHeight="1" x14ac:dyDescent="0.35">
      <c r="A278" s="8" t="s">
        <v>596</v>
      </c>
      <c r="B278" s="177" t="s">
        <v>597</v>
      </c>
      <c r="C278" s="177"/>
      <c r="D278" s="177"/>
      <c r="E278" s="177"/>
      <c r="F278" s="177"/>
      <c r="G278" s="177"/>
      <c r="H278" s="122">
        <f>SUM(F279:F290)</f>
        <v>0</v>
      </c>
      <c r="I278" s="122">
        <f>COUNT(F279:F290)*2</f>
        <v>0</v>
      </c>
      <c r="J278" s="122" t="e">
        <f t="shared" si="4"/>
        <v>#DIV/0!</v>
      </c>
    </row>
    <row r="279" spans="1:10" ht="56.5" x14ac:dyDescent="0.35">
      <c r="A279" s="8" t="s">
        <v>598</v>
      </c>
      <c r="B279" s="11" t="s">
        <v>599</v>
      </c>
      <c r="C279" s="71" t="s">
        <v>1100</v>
      </c>
      <c r="D279" s="32" t="s">
        <v>182</v>
      </c>
      <c r="E279" s="71" t="s">
        <v>601</v>
      </c>
      <c r="F279" s="154"/>
      <c r="G279" s="15"/>
    </row>
    <row r="280" spans="1:10" ht="56" x14ac:dyDescent="0.35">
      <c r="A280" s="8"/>
      <c r="B280" s="11"/>
      <c r="C280" s="12" t="s">
        <v>602</v>
      </c>
      <c r="D280" s="11" t="s">
        <v>35</v>
      </c>
      <c r="E280" s="12" t="s">
        <v>603</v>
      </c>
      <c r="F280" s="141"/>
      <c r="G280" s="18"/>
    </row>
    <row r="281" spans="1:10" ht="42" x14ac:dyDescent="0.35">
      <c r="A281" s="8"/>
      <c r="B281" s="11"/>
      <c r="C281" s="14" t="s">
        <v>604</v>
      </c>
      <c r="D281" s="11" t="s">
        <v>35</v>
      </c>
      <c r="E281" s="12" t="s">
        <v>605</v>
      </c>
      <c r="F281" s="141"/>
      <c r="G281" s="18"/>
    </row>
    <row r="282" spans="1:10" ht="42" x14ac:dyDescent="0.35">
      <c r="A282" s="8"/>
      <c r="B282" s="11"/>
      <c r="C282" s="14" t="s">
        <v>606</v>
      </c>
      <c r="D282" s="11" t="s">
        <v>35</v>
      </c>
      <c r="E282" s="12" t="s">
        <v>607</v>
      </c>
      <c r="F282" s="141"/>
      <c r="G282" s="18"/>
    </row>
    <row r="283" spans="1:10" ht="70" x14ac:dyDescent="0.35">
      <c r="A283" s="8" t="s">
        <v>608</v>
      </c>
      <c r="B283" s="11" t="s">
        <v>609</v>
      </c>
      <c r="C283" s="14" t="s">
        <v>610</v>
      </c>
      <c r="D283" s="32" t="s">
        <v>35</v>
      </c>
      <c r="E283" s="14" t="s">
        <v>611</v>
      </c>
      <c r="F283" s="141"/>
      <c r="G283" s="18"/>
    </row>
    <row r="284" spans="1:10" ht="42" x14ac:dyDescent="0.35">
      <c r="A284" s="8"/>
      <c r="B284" s="11"/>
      <c r="C284" s="14" t="s">
        <v>612</v>
      </c>
      <c r="D284" s="32" t="s">
        <v>295</v>
      </c>
      <c r="E284" s="14"/>
      <c r="F284" s="141"/>
      <c r="G284" s="18"/>
    </row>
    <row r="285" spans="1:10" ht="42" x14ac:dyDescent="0.35">
      <c r="A285" s="8"/>
      <c r="B285" s="11"/>
      <c r="C285" s="12" t="s">
        <v>613</v>
      </c>
      <c r="D285" s="11" t="s">
        <v>35</v>
      </c>
      <c r="E285" s="12" t="s">
        <v>614</v>
      </c>
      <c r="F285" s="141"/>
      <c r="G285" s="62"/>
    </row>
    <row r="286" spans="1:10" ht="28.5" x14ac:dyDescent="0.35">
      <c r="A286" s="8"/>
      <c r="B286" s="11"/>
      <c r="C286" s="74" t="s">
        <v>615</v>
      </c>
      <c r="D286" s="11" t="s">
        <v>35</v>
      </c>
      <c r="E286" s="74" t="s">
        <v>616</v>
      </c>
      <c r="F286" s="154"/>
      <c r="G286" s="18"/>
    </row>
    <row r="287" spans="1:10" ht="126.5" x14ac:dyDescent="0.35">
      <c r="A287" s="8"/>
      <c r="B287" s="11"/>
      <c r="C287" s="71" t="s">
        <v>617</v>
      </c>
      <c r="D287" s="32" t="s">
        <v>295</v>
      </c>
      <c r="E287" s="71" t="s">
        <v>618</v>
      </c>
      <c r="F287" s="154"/>
      <c r="G287" s="18"/>
    </row>
    <row r="288" spans="1:10" ht="42" x14ac:dyDescent="0.35">
      <c r="A288" s="8" t="s">
        <v>619</v>
      </c>
      <c r="B288" s="11" t="s">
        <v>620</v>
      </c>
      <c r="C288" s="12" t="s">
        <v>621</v>
      </c>
      <c r="D288" s="11" t="s">
        <v>35</v>
      </c>
      <c r="E288" s="12" t="s">
        <v>622</v>
      </c>
      <c r="F288" s="141"/>
      <c r="G288" s="18"/>
    </row>
    <row r="289" spans="1:10" ht="56" x14ac:dyDescent="0.35">
      <c r="A289" s="8"/>
      <c r="B289" s="11"/>
      <c r="C289" s="12" t="s">
        <v>1101</v>
      </c>
      <c r="D289" s="11" t="s">
        <v>384</v>
      </c>
      <c r="E289" s="12" t="s">
        <v>624</v>
      </c>
      <c r="F289" s="141"/>
      <c r="G289" s="18"/>
    </row>
    <row r="290" spans="1:10" ht="112" x14ac:dyDescent="0.35">
      <c r="A290" s="8"/>
      <c r="B290" s="11"/>
      <c r="C290" s="71" t="s">
        <v>1102</v>
      </c>
      <c r="D290" s="32" t="s">
        <v>384</v>
      </c>
      <c r="E290" s="14" t="s">
        <v>626</v>
      </c>
      <c r="F290" s="141"/>
      <c r="G290" s="75"/>
    </row>
    <row r="291" spans="1:10" ht="30" x14ac:dyDescent="0.35">
      <c r="A291" s="8" t="s">
        <v>627</v>
      </c>
      <c r="B291" s="177" t="s">
        <v>628</v>
      </c>
      <c r="C291" s="177"/>
      <c r="D291" s="177"/>
      <c r="E291" s="177"/>
      <c r="F291" s="177"/>
      <c r="G291" s="177"/>
      <c r="H291" s="122">
        <f>SUM(F292:F300)</f>
        <v>0</v>
      </c>
      <c r="I291" s="122">
        <f>COUNT(F292:F300)*2</f>
        <v>0</v>
      </c>
      <c r="J291" s="122" t="e">
        <f t="shared" si="4"/>
        <v>#DIV/0!</v>
      </c>
    </row>
    <row r="292" spans="1:10" ht="42" x14ac:dyDescent="0.35">
      <c r="A292" s="8" t="s">
        <v>629</v>
      </c>
      <c r="B292" s="11" t="s">
        <v>630</v>
      </c>
      <c r="C292" s="31" t="s">
        <v>631</v>
      </c>
      <c r="D292" s="11" t="s">
        <v>35</v>
      </c>
      <c r="E292" s="15"/>
      <c r="F292" s="141"/>
      <c r="G292" s="18"/>
    </row>
    <row r="293" spans="1:10" ht="28" x14ac:dyDescent="0.35">
      <c r="A293" s="8"/>
      <c r="B293" s="11"/>
      <c r="C293" s="31" t="s">
        <v>633</v>
      </c>
      <c r="D293" s="11" t="s">
        <v>472</v>
      </c>
      <c r="E293" s="14" t="s">
        <v>1128</v>
      </c>
      <c r="F293" s="141"/>
      <c r="G293" s="77"/>
    </row>
    <row r="294" spans="1:10" ht="28" x14ac:dyDescent="0.35">
      <c r="A294" s="8"/>
      <c r="B294" s="11"/>
      <c r="C294" s="31" t="s">
        <v>635</v>
      </c>
      <c r="D294" s="11" t="s">
        <v>75</v>
      </c>
      <c r="E294" s="14"/>
      <c r="F294" s="141"/>
      <c r="G294" s="18"/>
    </row>
    <row r="295" spans="1:10" ht="56.5" x14ac:dyDescent="0.35">
      <c r="A295" s="8"/>
      <c r="B295" s="11"/>
      <c r="C295" s="74" t="s">
        <v>1103</v>
      </c>
      <c r="D295" s="11" t="s">
        <v>254</v>
      </c>
      <c r="E295" s="14" t="s">
        <v>1104</v>
      </c>
      <c r="F295" s="141"/>
      <c r="G295" s="26"/>
    </row>
    <row r="296" spans="1:10" ht="58" x14ac:dyDescent="0.35">
      <c r="A296" s="8" t="s">
        <v>638</v>
      </c>
      <c r="B296" s="11" t="s">
        <v>639</v>
      </c>
      <c r="C296" s="31" t="s">
        <v>640</v>
      </c>
      <c r="D296" s="11" t="s">
        <v>463</v>
      </c>
      <c r="E296" s="14" t="s">
        <v>1129</v>
      </c>
      <c r="F296" s="141"/>
      <c r="G296" s="18"/>
    </row>
    <row r="297" spans="1:10" ht="42" x14ac:dyDescent="0.35">
      <c r="A297" s="8"/>
      <c r="B297" s="11"/>
      <c r="C297" s="31" t="s">
        <v>642</v>
      </c>
      <c r="D297" s="11" t="s">
        <v>254</v>
      </c>
      <c r="E297" s="12" t="s">
        <v>643</v>
      </c>
      <c r="F297" s="141"/>
      <c r="G297" s="18"/>
    </row>
    <row r="298" spans="1:10" ht="84" x14ac:dyDescent="0.35">
      <c r="A298" s="8" t="s">
        <v>644</v>
      </c>
      <c r="B298" s="11" t="s">
        <v>645</v>
      </c>
      <c r="C298" s="31" t="s">
        <v>646</v>
      </c>
      <c r="D298" s="11" t="s">
        <v>35</v>
      </c>
      <c r="E298" s="14" t="s">
        <v>647</v>
      </c>
      <c r="F298" s="141"/>
      <c r="G298" s="18"/>
    </row>
    <row r="299" spans="1:10" ht="28" x14ac:dyDescent="0.35">
      <c r="A299" s="8"/>
      <c r="B299" s="11"/>
      <c r="C299" s="31" t="s">
        <v>648</v>
      </c>
      <c r="D299" s="11" t="s">
        <v>295</v>
      </c>
      <c r="E299" s="12" t="s">
        <v>649</v>
      </c>
      <c r="F299" s="141"/>
      <c r="G299" s="18"/>
    </row>
    <row r="300" spans="1:10" ht="42" x14ac:dyDescent="0.35">
      <c r="A300" s="8"/>
      <c r="B300" s="11"/>
      <c r="C300" s="31" t="s">
        <v>650</v>
      </c>
      <c r="D300" s="11" t="s">
        <v>254</v>
      </c>
      <c r="E300" s="12"/>
      <c r="F300" s="141"/>
      <c r="G300" s="18"/>
    </row>
    <row r="301" spans="1:10" ht="30" x14ac:dyDescent="0.35">
      <c r="A301" s="8" t="s">
        <v>651</v>
      </c>
      <c r="B301" s="177" t="s">
        <v>652</v>
      </c>
      <c r="C301" s="177"/>
      <c r="D301" s="177"/>
      <c r="E301" s="177"/>
      <c r="F301" s="177"/>
      <c r="G301" s="177"/>
      <c r="H301" s="122">
        <f>SUM(F302:F317)</f>
        <v>0</v>
      </c>
      <c r="I301" s="122">
        <f>COUNT(F302:F317)*2</f>
        <v>0</v>
      </c>
      <c r="J301" s="122" t="e">
        <f t="shared" ref="J301:J352" si="5">H301*100/I301</f>
        <v>#DIV/0!</v>
      </c>
    </row>
    <row r="302" spans="1:10" ht="42" x14ac:dyDescent="0.35">
      <c r="A302" s="8" t="s">
        <v>653</v>
      </c>
      <c r="B302" s="11" t="s">
        <v>654</v>
      </c>
      <c r="C302" s="31" t="s">
        <v>655</v>
      </c>
      <c r="D302" s="11" t="s">
        <v>656</v>
      </c>
      <c r="E302" s="12" t="s">
        <v>657</v>
      </c>
      <c r="F302" s="141"/>
      <c r="G302" s="54"/>
    </row>
    <row r="303" spans="1:10" ht="28" x14ac:dyDescent="0.35">
      <c r="A303" s="8"/>
      <c r="B303" s="11"/>
      <c r="C303" s="31" t="s">
        <v>658</v>
      </c>
      <c r="D303" s="11" t="s">
        <v>21</v>
      </c>
      <c r="E303" s="12" t="s">
        <v>659</v>
      </c>
      <c r="F303" s="141"/>
      <c r="G303" s="54"/>
    </row>
    <row r="304" spans="1:10" ht="98" x14ac:dyDescent="0.35">
      <c r="A304" s="8"/>
      <c r="B304" s="11"/>
      <c r="C304" s="31" t="s">
        <v>660</v>
      </c>
      <c r="D304" s="11" t="s">
        <v>35</v>
      </c>
      <c r="E304" s="12" t="s">
        <v>661</v>
      </c>
      <c r="F304" s="141"/>
      <c r="G304" s="62"/>
    </row>
    <row r="305" spans="1:10" ht="42" x14ac:dyDescent="0.35">
      <c r="A305" s="8"/>
      <c r="B305" s="11"/>
      <c r="C305" s="48" t="s">
        <v>662</v>
      </c>
      <c r="D305" s="166" t="s">
        <v>35</v>
      </c>
      <c r="E305" s="48" t="s">
        <v>663</v>
      </c>
      <c r="F305" s="153"/>
      <c r="G305" s="54"/>
    </row>
    <row r="306" spans="1:10" ht="42" x14ac:dyDescent="0.35">
      <c r="A306" s="8"/>
      <c r="B306" s="11"/>
      <c r="C306" s="31" t="s">
        <v>664</v>
      </c>
      <c r="D306" s="29" t="s">
        <v>1130</v>
      </c>
      <c r="E306" s="31"/>
      <c r="F306" s="153"/>
      <c r="G306" s="54"/>
    </row>
    <row r="307" spans="1:10" ht="98.5" x14ac:dyDescent="0.35">
      <c r="A307" s="8" t="s">
        <v>667</v>
      </c>
      <c r="B307" s="32" t="s">
        <v>668</v>
      </c>
      <c r="C307" s="74" t="s">
        <v>1105</v>
      </c>
      <c r="D307" s="32" t="s">
        <v>35</v>
      </c>
      <c r="E307" s="71" t="s">
        <v>1131</v>
      </c>
      <c r="F307" s="154"/>
      <c r="G307" s="54"/>
    </row>
    <row r="308" spans="1:10" ht="70.5" x14ac:dyDescent="0.35">
      <c r="A308" s="8"/>
      <c r="B308" s="11"/>
      <c r="C308" s="71" t="s">
        <v>671</v>
      </c>
      <c r="D308" s="32" t="s">
        <v>402</v>
      </c>
      <c r="E308" s="71" t="s">
        <v>1106</v>
      </c>
      <c r="F308" s="154"/>
      <c r="G308" s="54"/>
    </row>
    <row r="309" spans="1:10" ht="56" x14ac:dyDescent="0.35">
      <c r="A309" s="8"/>
      <c r="B309" s="11"/>
      <c r="C309" s="31" t="s">
        <v>673</v>
      </c>
      <c r="D309" s="11" t="s">
        <v>182</v>
      </c>
      <c r="E309" s="12" t="s">
        <v>674</v>
      </c>
      <c r="F309" s="141"/>
      <c r="G309" s="54"/>
    </row>
    <row r="310" spans="1:10" ht="70" x14ac:dyDescent="0.35">
      <c r="A310" s="8"/>
      <c r="B310" s="11"/>
      <c r="C310" s="31" t="s">
        <v>675</v>
      </c>
      <c r="D310" s="32" t="s">
        <v>15</v>
      </c>
      <c r="E310" s="14" t="s">
        <v>676</v>
      </c>
      <c r="F310" s="141"/>
      <c r="G310" s="18"/>
    </row>
    <row r="311" spans="1:10" ht="56" x14ac:dyDescent="0.35">
      <c r="A311" s="8" t="s">
        <v>678</v>
      </c>
      <c r="B311" s="11" t="s">
        <v>679</v>
      </c>
      <c r="C311" s="31" t="s">
        <v>680</v>
      </c>
      <c r="D311" s="32" t="s">
        <v>35</v>
      </c>
      <c r="E311" s="14" t="s">
        <v>1132</v>
      </c>
      <c r="F311" s="141"/>
      <c r="G311" s="18"/>
    </row>
    <row r="312" spans="1:10" ht="42" x14ac:dyDescent="0.35">
      <c r="A312" s="8"/>
      <c r="B312" s="11"/>
      <c r="C312" s="31" t="s">
        <v>682</v>
      </c>
      <c r="D312" s="32" t="s">
        <v>182</v>
      </c>
      <c r="E312" s="14" t="s">
        <v>683</v>
      </c>
      <c r="F312" s="141"/>
      <c r="G312" s="18"/>
    </row>
    <row r="313" spans="1:10" ht="126" x14ac:dyDescent="0.35">
      <c r="A313" s="8"/>
      <c r="B313" s="11"/>
      <c r="C313" s="31" t="s">
        <v>684</v>
      </c>
      <c r="D313" s="32" t="s">
        <v>182</v>
      </c>
      <c r="E313" s="32" t="s">
        <v>1107</v>
      </c>
      <c r="F313" s="141"/>
      <c r="G313" s="18"/>
    </row>
    <row r="314" spans="1:10" ht="56" x14ac:dyDescent="0.35">
      <c r="A314" s="8"/>
      <c r="B314" s="11"/>
      <c r="C314" s="31" t="s">
        <v>686</v>
      </c>
      <c r="D314" s="32" t="s">
        <v>463</v>
      </c>
      <c r="E314" s="14" t="s">
        <v>687</v>
      </c>
      <c r="F314" s="141"/>
      <c r="G314" s="18"/>
    </row>
    <row r="315" spans="1:10" ht="56" x14ac:dyDescent="0.35">
      <c r="A315" s="8"/>
      <c r="B315" s="11"/>
      <c r="C315" s="31" t="s">
        <v>688</v>
      </c>
      <c r="D315" s="32" t="s">
        <v>218</v>
      </c>
      <c r="E315" s="14" t="s">
        <v>689</v>
      </c>
      <c r="F315" s="141"/>
      <c r="G315" s="18"/>
    </row>
    <row r="316" spans="1:10" ht="70" x14ac:dyDescent="0.35">
      <c r="A316" s="8"/>
      <c r="B316" s="11"/>
      <c r="C316" s="31" t="s">
        <v>690</v>
      </c>
      <c r="D316" s="32" t="s">
        <v>35</v>
      </c>
      <c r="E316" s="14" t="s">
        <v>691</v>
      </c>
      <c r="F316" s="141"/>
      <c r="G316" s="18"/>
    </row>
    <row r="317" spans="1:10" ht="128.5" x14ac:dyDescent="0.35">
      <c r="A317" s="8"/>
      <c r="B317" s="11"/>
      <c r="C317" s="31" t="s">
        <v>692</v>
      </c>
      <c r="D317" s="32" t="s">
        <v>182</v>
      </c>
      <c r="E317" s="14" t="s">
        <v>1133</v>
      </c>
      <c r="F317" s="141"/>
      <c r="G317" s="18"/>
    </row>
    <row r="318" spans="1:10" ht="30" x14ac:dyDescent="0.35">
      <c r="A318" s="8" t="s">
        <v>694</v>
      </c>
      <c r="B318" s="177" t="s">
        <v>695</v>
      </c>
      <c r="C318" s="177"/>
      <c r="D318" s="177"/>
      <c r="E318" s="177"/>
      <c r="F318" s="177"/>
      <c r="G318" s="177"/>
      <c r="H318" s="122">
        <f>SUM(F319:F328)</f>
        <v>0</v>
      </c>
      <c r="I318" s="122">
        <f>COUNT(F319:F328)*2</f>
        <v>0</v>
      </c>
      <c r="J318" s="122" t="e">
        <f t="shared" si="5"/>
        <v>#DIV/0!</v>
      </c>
    </row>
    <row r="319" spans="1:10" ht="84" x14ac:dyDescent="0.35">
      <c r="A319" s="8" t="s">
        <v>696</v>
      </c>
      <c r="B319" s="11" t="s">
        <v>697</v>
      </c>
      <c r="C319" s="31" t="s">
        <v>698</v>
      </c>
      <c r="D319" s="32" t="s">
        <v>193</v>
      </c>
      <c r="E319" s="14" t="s">
        <v>1108</v>
      </c>
      <c r="F319" s="141"/>
      <c r="G319" s="18"/>
    </row>
    <row r="320" spans="1:10" ht="28" x14ac:dyDescent="0.35">
      <c r="A320" s="8"/>
      <c r="B320" s="11"/>
      <c r="C320" s="31" t="s">
        <v>701</v>
      </c>
      <c r="D320" s="32" t="s">
        <v>702</v>
      </c>
      <c r="E320" s="14" t="s">
        <v>703</v>
      </c>
      <c r="F320" s="141"/>
      <c r="G320" s="18"/>
    </row>
    <row r="321" spans="1:10" ht="28" x14ac:dyDescent="0.35">
      <c r="A321" s="8"/>
      <c r="B321" s="11"/>
      <c r="C321" s="31" t="s">
        <v>704</v>
      </c>
      <c r="D321" s="32" t="s">
        <v>1134</v>
      </c>
      <c r="E321" s="14" t="s">
        <v>706</v>
      </c>
      <c r="F321" s="141"/>
      <c r="G321" s="18"/>
    </row>
    <row r="322" spans="1:10" ht="56" x14ac:dyDescent="0.35">
      <c r="A322" s="8"/>
      <c r="B322" s="11"/>
      <c r="C322" s="31" t="s">
        <v>707</v>
      </c>
      <c r="D322" s="32" t="s">
        <v>182</v>
      </c>
      <c r="E322" s="14"/>
      <c r="F322" s="141"/>
      <c r="G322" s="18"/>
    </row>
    <row r="323" spans="1:10" ht="42" x14ac:dyDescent="0.35">
      <c r="A323" s="8"/>
      <c r="B323" s="11"/>
      <c r="C323" s="31" t="s">
        <v>1109</v>
      </c>
      <c r="D323" s="32" t="s">
        <v>99</v>
      </c>
      <c r="E323" s="14" t="s">
        <v>709</v>
      </c>
      <c r="F323" s="141"/>
      <c r="G323" s="18"/>
    </row>
    <row r="324" spans="1:10" ht="42" x14ac:dyDescent="0.35">
      <c r="A324" s="8"/>
      <c r="B324" s="11"/>
      <c r="C324" s="31" t="s">
        <v>710</v>
      </c>
      <c r="D324" s="32" t="s">
        <v>99</v>
      </c>
      <c r="E324" s="14" t="s">
        <v>711</v>
      </c>
      <c r="F324" s="141"/>
      <c r="G324" s="18"/>
    </row>
    <row r="325" spans="1:10" ht="70" x14ac:dyDescent="0.35">
      <c r="A325" s="8" t="s">
        <v>712</v>
      </c>
      <c r="B325" s="11" t="s">
        <v>713</v>
      </c>
      <c r="C325" s="31" t="s">
        <v>714</v>
      </c>
      <c r="D325" s="32" t="s">
        <v>715</v>
      </c>
      <c r="E325" s="14" t="s">
        <v>716</v>
      </c>
      <c r="F325" s="141"/>
      <c r="G325" s="18"/>
    </row>
    <row r="326" spans="1:10" ht="70" x14ac:dyDescent="0.35">
      <c r="A326" s="8"/>
      <c r="B326" s="11"/>
      <c r="C326" s="31" t="s">
        <v>717</v>
      </c>
      <c r="D326" s="32" t="s">
        <v>182</v>
      </c>
      <c r="E326" s="31" t="s">
        <v>1110</v>
      </c>
      <c r="F326" s="153"/>
      <c r="G326" s="18"/>
    </row>
    <row r="327" spans="1:10" ht="112" x14ac:dyDescent="0.35">
      <c r="A327" s="8" t="s">
        <v>719</v>
      </c>
      <c r="B327" s="11" t="s">
        <v>720</v>
      </c>
      <c r="C327" s="14" t="s">
        <v>721</v>
      </c>
      <c r="D327" s="32" t="s">
        <v>364</v>
      </c>
      <c r="E327" s="14" t="s">
        <v>722</v>
      </c>
      <c r="F327" s="141"/>
      <c r="G327" s="18"/>
    </row>
    <row r="328" spans="1:10" ht="112" x14ac:dyDescent="0.35">
      <c r="A328" s="8"/>
      <c r="B328" s="12"/>
      <c r="C328" s="14" t="s">
        <v>723</v>
      </c>
      <c r="D328" s="32" t="s">
        <v>182</v>
      </c>
      <c r="E328" s="14" t="s">
        <v>724</v>
      </c>
      <c r="F328" s="141"/>
      <c r="G328" s="39"/>
    </row>
    <row r="329" spans="1:10" ht="17.5" x14ac:dyDescent="0.35">
      <c r="A329" s="191" t="s">
        <v>725</v>
      </c>
      <c r="B329" s="191"/>
      <c r="C329" s="191"/>
      <c r="D329" s="191"/>
      <c r="E329" s="191"/>
      <c r="F329" s="191"/>
      <c r="G329" s="191"/>
      <c r="H329" s="122">
        <f>SUM(H330,H352,H372)</f>
        <v>0</v>
      </c>
      <c r="I329" s="122">
        <f>SUM(I330,I352,I372)</f>
        <v>0</v>
      </c>
      <c r="J329" s="122" t="e">
        <f t="shared" si="5"/>
        <v>#DIV/0!</v>
      </c>
    </row>
    <row r="330" spans="1:10" ht="30" x14ac:dyDescent="0.35">
      <c r="A330" s="8" t="s">
        <v>726</v>
      </c>
      <c r="B330" s="177" t="s">
        <v>727</v>
      </c>
      <c r="C330" s="177"/>
      <c r="D330" s="177"/>
      <c r="E330" s="177"/>
      <c r="F330" s="177"/>
      <c r="G330" s="177"/>
      <c r="H330" s="122">
        <f>SUM(F331:F351)</f>
        <v>0</v>
      </c>
      <c r="I330" s="122">
        <f>COUNT(F331:F351)*2</f>
        <v>0</v>
      </c>
      <c r="J330" s="122" t="e">
        <f t="shared" si="5"/>
        <v>#DIV/0!</v>
      </c>
    </row>
    <row r="331" spans="1:10" ht="42" x14ac:dyDescent="0.35">
      <c r="A331" s="8" t="s">
        <v>728</v>
      </c>
      <c r="B331" s="12" t="s">
        <v>729</v>
      </c>
      <c r="C331" s="14" t="s">
        <v>730</v>
      </c>
      <c r="D331" s="32" t="s">
        <v>75</v>
      </c>
      <c r="E331" s="14" t="s">
        <v>731</v>
      </c>
      <c r="F331" s="141"/>
      <c r="G331" s="15"/>
    </row>
    <row r="332" spans="1:10" ht="42" x14ac:dyDescent="0.35">
      <c r="A332" s="8"/>
      <c r="B332" s="12"/>
      <c r="C332" s="14" t="s">
        <v>732</v>
      </c>
      <c r="D332" s="32" t="s">
        <v>75</v>
      </c>
      <c r="E332" s="14"/>
      <c r="F332" s="141"/>
      <c r="G332" s="15"/>
    </row>
    <row r="333" spans="1:10" ht="42" x14ac:dyDescent="0.35">
      <c r="A333" s="8"/>
      <c r="B333" s="12"/>
      <c r="C333" s="14" t="s">
        <v>733</v>
      </c>
      <c r="D333" s="32" t="s">
        <v>80</v>
      </c>
      <c r="E333" s="14" t="s">
        <v>734</v>
      </c>
      <c r="F333" s="141"/>
      <c r="G333" s="15" t="s">
        <v>735</v>
      </c>
    </row>
    <row r="334" spans="1:10" ht="28" x14ac:dyDescent="0.35">
      <c r="A334" s="8"/>
      <c r="B334" s="12"/>
      <c r="C334" s="14" t="s">
        <v>736</v>
      </c>
      <c r="D334" s="32" t="s">
        <v>254</v>
      </c>
      <c r="E334" s="14"/>
      <c r="F334" s="141"/>
      <c r="G334" s="15"/>
    </row>
    <row r="335" spans="1:10" ht="70" x14ac:dyDescent="0.35">
      <c r="A335" s="8"/>
      <c r="B335" s="12"/>
      <c r="C335" s="14" t="s">
        <v>737</v>
      </c>
      <c r="D335" s="32" t="s">
        <v>75</v>
      </c>
      <c r="E335" s="14"/>
      <c r="F335" s="141"/>
      <c r="G335" s="39"/>
    </row>
    <row r="336" spans="1:10" ht="42" x14ac:dyDescent="0.35">
      <c r="A336" s="8"/>
      <c r="B336" s="12"/>
      <c r="C336" s="14" t="s">
        <v>738</v>
      </c>
      <c r="D336" s="32" t="s">
        <v>75</v>
      </c>
      <c r="E336" s="14"/>
      <c r="F336" s="141"/>
      <c r="G336" s="39"/>
    </row>
    <row r="337" spans="1:10" ht="56" x14ac:dyDescent="0.35">
      <c r="A337" s="8"/>
      <c r="B337" s="12"/>
      <c r="C337" s="14" t="s">
        <v>739</v>
      </c>
      <c r="D337" s="32" t="s">
        <v>402</v>
      </c>
      <c r="E337" s="14" t="s">
        <v>740</v>
      </c>
      <c r="F337" s="141"/>
      <c r="G337" s="39"/>
    </row>
    <row r="338" spans="1:10" ht="56" x14ac:dyDescent="0.35">
      <c r="A338" s="8" t="s">
        <v>741</v>
      </c>
      <c r="B338" s="12" t="s">
        <v>742</v>
      </c>
      <c r="C338" s="14" t="s">
        <v>743</v>
      </c>
      <c r="D338" s="32" t="s">
        <v>15</v>
      </c>
      <c r="E338" s="14"/>
      <c r="F338" s="141"/>
      <c r="G338" s="39"/>
    </row>
    <row r="339" spans="1:10" ht="42" x14ac:dyDescent="0.35">
      <c r="A339" s="8"/>
      <c r="B339" s="12"/>
      <c r="C339" s="14" t="s">
        <v>744</v>
      </c>
      <c r="D339" s="32" t="s">
        <v>295</v>
      </c>
      <c r="E339" s="14"/>
      <c r="F339" s="141"/>
      <c r="G339" s="15"/>
    </row>
    <row r="340" spans="1:10" ht="15" x14ac:dyDescent="0.35">
      <c r="A340" s="8"/>
      <c r="B340" s="12"/>
      <c r="C340" s="14" t="s">
        <v>745</v>
      </c>
      <c r="D340" s="32" t="s">
        <v>254</v>
      </c>
      <c r="E340" s="120"/>
      <c r="F340" s="155"/>
      <c r="G340" s="15"/>
    </row>
    <row r="341" spans="1:10" ht="28" x14ac:dyDescent="0.35">
      <c r="A341" s="8"/>
      <c r="B341" s="12"/>
      <c r="C341" s="14" t="s">
        <v>746</v>
      </c>
      <c r="D341" s="32" t="s">
        <v>254</v>
      </c>
      <c r="E341" s="14" t="s">
        <v>747</v>
      </c>
      <c r="F341" s="141"/>
      <c r="G341" s="15"/>
    </row>
    <row r="342" spans="1:10" ht="15" x14ac:dyDescent="0.35">
      <c r="A342" s="8"/>
      <c r="B342" s="12"/>
      <c r="C342" s="120" t="s">
        <v>748</v>
      </c>
      <c r="D342" s="32" t="s">
        <v>384</v>
      </c>
      <c r="E342" s="14"/>
      <c r="F342" s="141"/>
      <c r="G342" s="15"/>
    </row>
    <row r="343" spans="1:10" ht="42" x14ac:dyDescent="0.35">
      <c r="A343" s="8" t="s">
        <v>749</v>
      </c>
      <c r="B343" s="12" t="s">
        <v>750</v>
      </c>
      <c r="C343" s="14" t="s">
        <v>751</v>
      </c>
      <c r="D343" s="32" t="s">
        <v>254</v>
      </c>
      <c r="E343" s="14" t="s">
        <v>752</v>
      </c>
      <c r="F343" s="141"/>
      <c r="G343" s="39"/>
    </row>
    <row r="344" spans="1:10" ht="28" x14ac:dyDescent="0.35">
      <c r="A344" s="8"/>
      <c r="B344" s="12"/>
      <c r="C344" s="14" t="s">
        <v>753</v>
      </c>
      <c r="D344" s="32" t="s">
        <v>254</v>
      </c>
      <c r="E344" s="14" t="s">
        <v>754</v>
      </c>
      <c r="F344" s="141"/>
      <c r="G344" s="39"/>
    </row>
    <row r="345" spans="1:10" ht="28" x14ac:dyDescent="0.35">
      <c r="A345" s="8"/>
      <c r="B345" s="12"/>
      <c r="C345" s="14" t="s">
        <v>755</v>
      </c>
      <c r="D345" s="32" t="s">
        <v>254</v>
      </c>
      <c r="E345" s="14" t="s">
        <v>756</v>
      </c>
      <c r="F345" s="141"/>
      <c r="G345" s="39"/>
    </row>
    <row r="346" spans="1:10" ht="28" x14ac:dyDescent="0.35">
      <c r="A346" s="8"/>
      <c r="B346" s="12"/>
      <c r="C346" s="14" t="s">
        <v>757</v>
      </c>
      <c r="D346" s="32" t="s">
        <v>75</v>
      </c>
      <c r="E346" s="14"/>
      <c r="F346" s="141"/>
      <c r="G346" s="39"/>
    </row>
    <row r="347" spans="1:10" ht="56" x14ac:dyDescent="0.35">
      <c r="A347" s="8"/>
      <c r="B347" s="12"/>
      <c r="C347" s="14" t="s">
        <v>758</v>
      </c>
      <c r="D347" s="32" t="s">
        <v>254</v>
      </c>
      <c r="E347" s="14" t="s">
        <v>752</v>
      </c>
      <c r="F347" s="141"/>
      <c r="G347" s="39"/>
    </row>
    <row r="348" spans="1:10" ht="154" x14ac:dyDescent="0.35">
      <c r="A348" s="8"/>
      <c r="B348" s="12"/>
      <c r="C348" s="14" t="s">
        <v>759</v>
      </c>
      <c r="D348" s="32" t="s">
        <v>218</v>
      </c>
      <c r="E348" s="14" t="s">
        <v>760</v>
      </c>
      <c r="F348" s="141"/>
      <c r="G348" s="15" t="s">
        <v>735</v>
      </c>
    </row>
    <row r="349" spans="1:10" ht="84" x14ac:dyDescent="0.35">
      <c r="A349" s="8"/>
      <c r="B349" s="12"/>
      <c r="C349" s="14" t="s">
        <v>761</v>
      </c>
      <c r="D349" s="32" t="s">
        <v>35</v>
      </c>
      <c r="E349" s="14" t="s">
        <v>1111</v>
      </c>
      <c r="F349" s="141"/>
      <c r="G349" s="15"/>
    </row>
    <row r="350" spans="1:10" ht="70" x14ac:dyDescent="0.35">
      <c r="A350" s="8"/>
      <c r="B350" s="12"/>
      <c r="C350" s="14" t="s">
        <v>763</v>
      </c>
      <c r="D350" s="32" t="s">
        <v>218</v>
      </c>
      <c r="E350" s="14" t="s">
        <v>1135</v>
      </c>
      <c r="F350" s="141"/>
      <c r="G350" s="15"/>
    </row>
    <row r="351" spans="1:10" ht="154" x14ac:dyDescent="0.35">
      <c r="A351" s="8"/>
      <c r="B351" s="12"/>
      <c r="C351" s="138" t="s">
        <v>765</v>
      </c>
      <c r="D351" s="32" t="s">
        <v>218</v>
      </c>
      <c r="E351" s="14" t="s">
        <v>760</v>
      </c>
      <c r="F351" s="141"/>
      <c r="G351" s="15"/>
    </row>
    <row r="352" spans="1:10" ht="30" customHeight="1" x14ac:dyDescent="0.35">
      <c r="A352" s="8" t="s">
        <v>766</v>
      </c>
      <c r="B352" s="177" t="s">
        <v>767</v>
      </c>
      <c r="C352" s="177"/>
      <c r="D352" s="177"/>
      <c r="E352" s="177"/>
      <c r="F352" s="177"/>
      <c r="G352" s="177"/>
      <c r="H352" s="122">
        <f>SUM(F353:F371)</f>
        <v>0</v>
      </c>
      <c r="I352" s="122">
        <f>COUNT(F353:F371)*2</f>
        <v>0</v>
      </c>
      <c r="J352" s="122" t="e">
        <f t="shared" si="5"/>
        <v>#DIV/0!</v>
      </c>
    </row>
    <row r="353" spans="1:7" ht="140" x14ac:dyDescent="0.35">
      <c r="A353" s="8" t="s">
        <v>768</v>
      </c>
      <c r="B353" s="12" t="s">
        <v>769</v>
      </c>
      <c r="C353" s="12" t="s">
        <v>770</v>
      </c>
      <c r="D353" s="11" t="s">
        <v>771</v>
      </c>
      <c r="E353" s="12" t="s">
        <v>772</v>
      </c>
      <c r="F353" s="141"/>
      <c r="G353" s="26"/>
    </row>
    <row r="354" spans="1:7" ht="56" x14ac:dyDescent="0.35">
      <c r="A354" s="8"/>
      <c r="B354" s="12"/>
      <c r="C354" s="14" t="s">
        <v>773</v>
      </c>
      <c r="D354" s="11" t="s">
        <v>218</v>
      </c>
      <c r="E354" s="12" t="s">
        <v>774</v>
      </c>
      <c r="F354" s="141"/>
      <c r="G354" s="15"/>
    </row>
    <row r="355" spans="1:7" ht="56" x14ac:dyDescent="0.35">
      <c r="A355" s="8"/>
      <c r="B355" s="12"/>
      <c r="C355" s="14" t="s">
        <v>775</v>
      </c>
      <c r="D355" s="11" t="s">
        <v>218</v>
      </c>
      <c r="E355" s="12" t="s">
        <v>776</v>
      </c>
      <c r="F355" s="141"/>
      <c r="G355" s="15"/>
    </row>
    <row r="356" spans="1:7" ht="56" x14ac:dyDescent="0.35">
      <c r="A356" s="8"/>
      <c r="B356" s="12"/>
      <c r="C356" s="14" t="s">
        <v>777</v>
      </c>
      <c r="D356" s="11" t="s">
        <v>218</v>
      </c>
      <c r="E356" s="12" t="s">
        <v>776</v>
      </c>
      <c r="F356" s="141"/>
      <c r="G356" s="15"/>
    </row>
    <row r="357" spans="1:7" ht="56" x14ac:dyDescent="0.35">
      <c r="A357" s="8" t="s">
        <v>781</v>
      </c>
      <c r="B357" s="12" t="s">
        <v>782</v>
      </c>
      <c r="C357" s="12" t="s">
        <v>1028</v>
      </c>
      <c r="D357" s="11" t="s">
        <v>771</v>
      </c>
      <c r="E357" s="15"/>
      <c r="F357" s="141"/>
      <c r="G357" s="26"/>
    </row>
    <row r="358" spans="1:7" ht="154" x14ac:dyDescent="0.35">
      <c r="A358" s="8"/>
      <c r="B358" s="12"/>
      <c r="C358" s="14" t="s">
        <v>785</v>
      </c>
      <c r="D358" s="11" t="s">
        <v>40</v>
      </c>
      <c r="E358" s="14" t="s">
        <v>786</v>
      </c>
      <c r="F358" s="141"/>
      <c r="G358" s="39"/>
    </row>
    <row r="359" spans="1:7" ht="42" x14ac:dyDescent="0.35">
      <c r="A359" s="8" t="s">
        <v>788</v>
      </c>
      <c r="B359" s="12" t="s">
        <v>789</v>
      </c>
      <c r="C359" s="12" t="s">
        <v>1112</v>
      </c>
      <c r="D359" s="11" t="s">
        <v>75</v>
      </c>
      <c r="E359" s="12"/>
      <c r="F359" s="141"/>
      <c r="G359" s="39"/>
    </row>
    <row r="360" spans="1:7" ht="42" x14ac:dyDescent="0.35">
      <c r="A360" s="8"/>
      <c r="B360" s="12"/>
      <c r="C360" s="12" t="s">
        <v>791</v>
      </c>
      <c r="D360" s="11" t="s">
        <v>75</v>
      </c>
      <c r="E360" s="14" t="s">
        <v>792</v>
      </c>
      <c r="F360" s="141"/>
      <c r="G360" s="39"/>
    </row>
    <row r="361" spans="1:7" ht="56" x14ac:dyDescent="0.35">
      <c r="A361" s="8"/>
      <c r="B361" s="12"/>
      <c r="C361" s="14" t="s">
        <v>793</v>
      </c>
      <c r="D361" s="11" t="s">
        <v>182</v>
      </c>
      <c r="E361" s="12" t="s">
        <v>794</v>
      </c>
      <c r="F361" s="141"/>
      <c r="G361" s="15" t="s">
        <v>795</v>
      </c>
    </row>
    <row r="362" spans="1:7" ht="28" x14ac:dyDescent="0.35">
      <c r="A362" s="8"/>
      <c r="B362" s="12"/>
      <c r="C362" s="12" t="s">
        <v>796</v>
      </c>
      <c r="D362" s="11" t="s">
        <v>182</v>
      </c>
      <c r="E362" s="14" t="s">
        <v>797</v>
      </c>
      <c r="F362" s="141"/>
      <c r="G362" s="39"/>
    </row>
    <row r="363" spans="1:7" ht="42" x14ac:dyDescent="0.35">
      <c r="A363" s="8"/>
      <c r="B363" s="12"/>
      <c r="C363" s="12" t="s">
        <v>798</v>
      </c>
      <c r="D363" s="11" t="s">
        <v>182</v>
      </c>
      <c r="E363" s="12"/>
      <c r="F363" s="141"/>
      <c r="G363" s="39"/>
    </row>
    <row r="364" spans="1:7" ht="28" x14ac:dyDescent="0.35">
      <c r="A364" s="8"/>
      <c r="B364" s="12"/>
      <c r="C364" s="12" t="s">
        <v>799</v>
      </c>
      <c r="D364" s="11" t="s">
        <v>182</v>
      </c>
      <c r="E364" s="12"/>
      <c r="F364" s="141"/>
      <c r="G364" s="39"/>
    </row>
    <row r="365" spans="1:7" ht="56" x14ac:dyDescent="0.35">
      <c r="A365" s="8"/>
      <c r="B365" s="12"/>
      <c r="C365" s="48" t="s">
        <v>800</v>
      </c>
      <c r="D365" s="166" t="s">
        <v>218</v>
      </c>
      <c r="E365" s="48" t="s">
        <v>801</v>
      </c>
      <c r="F365" s="153"/>
      <c r="G365" s="15"/>
    </row>
    <row r="366" spans="1:7" ht="56" x14ac:dyDescent="0.35">
      <c r="A366" s="8"/>
      <c r="B366" s="12"/>
      <c r="C366" s="48" t="s">
        <v>802</v>
      </c>
      <c r="D366" s="166" t="s">
        <v>218</v>
      </c>
      <c r="E366" s="26"/>
      <c r="F366" s="153"/>
      <c r="G366" s="39"/>
    </row>
    <row r="367" spans="1:7" ht="42" x14ac:dyDescent="0.35">
      <c r="A367" s="8"/>
      <c r="B367" s="12"/>
      <c r="C367" s="12" t="s">
        <v>803</v>
      </c>
      <c r="D367" s="11" t="s">
        <v>218</v>
      </c>
      <c r="E367" s="12"/>
      <c r="F367" s="141"/>
      <c r="G367" s="39"/>
    </row>
    <row r="368" spans="1:7" ht="28" x14ac:dyDescent="0.35">
      <c r="A368" s="8"/>
      <c r="B368" s="12"/>
      <c r="C368" s="12" t="s">
        <v>804</v>
      </c>
      <c r="D368" s="11" t="s">
        <v>218</v>
      </c>
      <c r="E368" s="12" t="s">
        <v>805</v>
      </c>
      <c r="F368" s="141"/>
      <c r="G368" s="39"/>
    </row>
    <row r="369" spans="1:10" ht="28" x14ac:dyDescent="0.35">
      <c r="A369" s="8"/>
      <c r="B369" s="12"/>
      <c r="C369" s="12" t="s">
        <v>806</v>
      </c>
      <c r="D369" s="11" t="s">
        <v>218</v>
      </c>
      <c r="E369" s="12"/>
      <c r="F369" s="141"/>
      <c r="G369" s="39"/>
    </row>
    <row r="370" spans="1:10" ht="28" x14ac:dyDescent="0.35">
      <c r="A370" s="8"/>
      <c r="B370" s="12"/>
      <c r="C370" s="12" t="s">
        <v>807</v>
      </c>
      <c r="D370" s="11" t="s">
        <v>218</v>
      </c>
      <c r="E370" s="14" t="s">
        <v>808</v>
      </c>
      <c r="F370" s="141"/>
      <c r="G370" s="145"/>
    </row>
    <row r="371" spans="1:10" ht="28" x14ac:dyDescent="0.35">
      <c r="A371" s="8"/>
      <c r="B371" s="12"/>
      <c r="C371" s="14" t="s">
        <v>809</v>
      </c>
      <c r="D371" s="11" t="s">
        <v>539</v>
      </c>
      <c r="E371" s="12" t="s">
        <v>810</v>
      </c>
      <c r="F371" s="141"/>
      <c r="G371" s="39"/>
    </row>
    <row r="372" spans="1:10" ht="30" customHeight="1" x14ac:dyDescent="0.35">
      <c r="A372" s="8" t="s">
        <v>811</v>
      </c>
      <c r="B372" s="177" t="s">
        <v>812</v>
      </c>
      <c r="C372" s="177"/>
      <c r="D372" s="177"/>
      <c r="E372" s="177"/>
      <c r="F372" s="177"/>
      <c r="G372" s="177"/>
      <c r="H372" s="122">
        <f>SUM(F373:F379)</f>
        <v>0</v>
      </c>
      <c r="I372" s="122">
        <f>COUNT(F373:F379)*2</f>
        <v>0</v>
      </c>
      <c r="J372" s="122" t="e">
        <f t="shared" ref="J372:J407" si="6">H372*100/I372</f>
        <v>#DIV/0!</v>
      </c>
    </row>
    <row r="373" spans="1:10" ht="42" x14ac:dyDescent="0.35">
      <c r="A373" s="8" t="s">
        <v>813</v>
      </c>
      <c r="B373" s="32" t="s">
        <v>814</v>
      </c>
      <c r="C373" s="32" t="s">
        <v>815</v>
      </c>
      <c r="D373" s="32" t="s">
        <v>35</v>
      </c>
      <c r="E373" s="11" t="s">
        <v>816</v>
      </c>
      <c r="F373" s="141"/>
      <c r="G373" s="75"/>
    </row>
    <row r="374" spans="1:10" ht="42" x14ac:dyDescent="0.35">
      <c r="A374" s="8"/>
      <c r="B374" s="32"/>
      <c r="C374" s="14" t="s">
        <v>817</v>
      </c>
      <c r="D374" s="32" t="s">
        <v>52</v>
      </c>
      <c r="E374" s="12"/>
      <c r="F374" s="141"/>
      <c r="G374" s="159"/>
    </row>
    <row r="375" spans="1:10" ht="42" x14ac:dyDescent="0.35">
      <c r="A375" s="8"/>
      <c r="B375" s="32"/>
      <c r="C375" s="32" t="s">
        <v>818</v>
      </c>
      <c r="D375" s="32" t="s">
        <v>35</v>
      </c>
      <c r="E375" s="12" t="s">
        <v>819</v>
      </c>
      <c r="F375" s="141"/>
      <c r="G375" s="39"/>
    </row>
    <row r="376" spans="1:10" ht="56" x14ac:dyDescent="0.35">
      <c r="A376" s="8" t="s">
        <v>820</v>
      </c>
      <c r="B376" s="11" t="s">
        <v>821</v>
      </c>
      <c r="C376" s="11" t="s">
        <v>822</v>
      </c>
      <c r="D376" s="11" t="s">
        <v>182</v>
      </c>
      <c r="E376" s="11" t="s">
        <v>823</v>
      </c>
      <c r="F376" s="141"/>
      <c r="G376" s="39"/>
    </row>
    <row r="377" spans="1:10" ht="42" x14ac:dyDescent="0.35">
      <c r="A377" s="8"/>
      <c r="B377" s="11"/>
      <c r="C377" s="12" t="s">
        <v>824</v>
      </c>
      <c r="D377" s="11" t="s">
        <v>384</v>
      </c>
      <c r="E377" s="32" t="s">
        <v>825</v>
      </c>
      <c r="F377" s="141"/>
      <c r="G377" s="39"/>
    </row>
    <row r="378" spans="1:10" ht="42" x14ac:dyDescent="0.35">
      <c r="A378" s="8" t="s">
        <v>826</v>
      </c>
      <c r="B378" s="11" t="s">
        <v>827</v>
      </c>
      <c r="C378" s="32" t="s">
        <v>828</v>
      </c>
      <c r="D378" s="11" t="s">
        <v>182</v>
      </c>
      <c r="E378" s="12"/>
      <c r="F378" s="141"/>
      <c r="G378" s="75"/>
    </row>
    <row r="379" spans="1:10" ht="28" x14ac:dyDescent="0.35">
      <c r="A379" s="8"/>
      <c r="B379" s="11"/>
      <c r="C379" s="11" t="s">
        <v>829</v>
      </c>
      <c r="D379" s="11" t="s">
        <v>182</v>
      </c>
      <c r="E379" s="11" t="s">
        <v>830</v>
      </c>
      <c r="F379" s="141"/>
      <c r="G379" s="39"/>
    </row>
    <row r="380" spans="1:10" ht="17.5" x14ac:dyDescent="0.35">
      <c r="A380" s="191" t="s">
        <v>831</v>
      </c>
      <c r="B380" s="191"/>
      <c r="C380" s="191"/>
      <c r="D380" s="191"/>
      <c r="E380" s="191"/>
      <c r="F380" s="191"/>
      <c r="G380" s="191"/>
      <c r="H380" s="122">
        <f>SUM(H381,H393,H407,H433)</f>
        <v>0</v>
      </c>
      <c r="I380" s="122">
        <f>SUM(I381,I393,I407,I433)</f>
        <v>0</v>
      </c>
      <c r="J380" s="122" t="e">
        <f t="shared" si="6"/>
        <v>#DIV/0!</v>
      </c>
    </row>
    <row r="381" spans="1:10" ht="30" customHeight="1" x14ac:dyDescent="0.35">
      <c r="A381" s="8" t="s">
        <v>832</v>
      </c>
      <c r="B381" s="177" t="s">
        <v>833</v>
      </c>
      <c r="C381" s="177"/>
      <c r="D381" s="177"/>
      <c r="E381" s="177"/>
      <c r="F381" s="177"/>
      <c r="G381" s="177"/>
      <c r="H381" s="122">
        <f>SUM(F382:F392)</f>
        <v>0</v>
      </c>
      <c r="I381" s="122">
        <f>COUNT(F382:F392)*2</f>
        <v>0</v>
      </c>
      <c r="J381" s="122" t="e">
        <f t="shared" si="6"/>
        <v>#DIV/0!</v>
      </c>
    </row>
    <row r="382" spans="1:10" ht="56" x14ac:dyDescent="0.35">
      <c r="A382" s="8" t="s">
        <v>834</v>
      </c>
      <c r="B382" s="11" t="s">
        <v>835</v>
      </c>
      <c r="C382" s="12" t="s">
        <v>836</v>
      </c>
      <c r="D382" s="11" t="s">
        <v>35</v>
      </c>
      <c r="E382" s="14" t="s">
        <v>837</v>
      </c>
      <c r="F382" s="141"/>
      <c r="G382" s="39"/>
    </row>
    <row r="383" spans="1:10" ht="42" x14ac:dyDescent="0.35">
      <c r="A383" s="8"/>
      <c r="B383" s="11"/>
      <c r="C383" s="12" t="s">
        <v>838</v>
      </c>
      <c r="D383" s="11" t="s">
        <v>35</v>
      </c>
      <c r="E383" s="12" t="s">
        <v>839</v>
      </c>
      <c r="F383" s="141"/>
      <c r="G383" s="39"/>
    </row>
    <row r="384" spans="1:10" ht="70" x14ac:dyDescent="0.35">
      <c r="A384" s="8"/>
      <c r="B384" s="11"/>
      <c r="C384" s="12" t="s">
        <v>840</v>
      </c>
      <c r="D384" s="11" t="s">
        <v>35</v>
      </c>
      <c r="E384" s="12" t="s">
        <v>841</v>
      </c>
      <c r="F384" s="141"/>
      <c r="G384" s="39"/>
    </row>
    <row r="385" spans="1:10" ht="112" x14ac:dyDescent="0.35">
      <c r="A385" s="8"/>
      <c r="B385" s="11"/>
      <c r="C385" s="12" t="s">
        <v>842</v>
      </c>
      <c r="D385" s="11" t="s">
        <v>35</v>
      </c>
      <c r="E385" s="12" t="s">
        <v>1113</v>
      </c>
      <c r="F385" s="141"/>
      <c r="G385" s="39"/>
    </row>
    <row r="386" spans="1:10" ht="56" x14ac:dyDescent="0.35">
      <c r="A386" s="8" t="s">
        <v>844</v>
      </c>
      <c r="B386" s="11" t="s">
        <v>845</v>
      </c>
      <c r="C386" s="12" t="s">
        <v>846</v>
      </c>
      <c r="D386" s="11" t="s">
        <v>384</v>
      </c>
      <c r="E386" s="12" t="s">
        <v>847</v>
      </c>
      <c r="F386" s="141"/>
      <c r="G386" s="162"/>
    </row>
    <row r="387" spans="1:10" ht="42" x14ac:dyDescent="0.35">
      <c r="A387" s="8"/>
      <c r="B387" s="11"/>
      <c r="C387" s="12" t="s">
        <v>848</v>
      </c>
      <c r="D387" s="11" t="s">
        <v>384</v>
      </c>
      <c r="E387" s="12" t="s">
        <v>849</v>
      </c>
      <c r="F387" s="141"/>
      <c r="G387" s="26"/>
    </row>
    <row r="388" spans="1:10" ht="56" x14ac:dyDescent="0.35">
      <c r="A388" s="8"/>
      <c r="B388" s="11"/>
      <c r="C388" s="12" t="s">
        <v>850</v>
      </c>
      <c r="D388" s="11" t="s">
        <v>384</v>
      </c>
      <c r="E388" s="12" t="s">
        <v>851</v>
      </c>
      <c r="F388" s="141"/>
      <c r="G388" s="15"/>
    </row>
    <row r="389" spans="1:10" ht="28" x14ac:dyDescent="0.35">
      <c r="A389" s="8"/>
      <c r="B389" s="11"/>
      <c r="C389" s="12" t="s">
        <v>852</v>
      </c>
      <c r="D389" s="11" t="s">
        <v>384</v>
      </c>
      <c r="E389" s="12" t="s">
        <v>853</v>
      </c>
      <c r="F389" s="141"/>
      <c r="G389" s="15"/>
    </row>
    <row r="390" spans="1:10" ht="56" x14ac:dyDescent="0.35">
      <c r="A390" s="8" t="s">
        <v>854</v>
      </c>
      <c r="B390" s="11" t="s">
        <v>855</v>
      </c>
      <c r="C390" s="12" t="s">
        <v>856</v>
      </c>
      <c r="D390" s="11" t="s">
        <v>384</v>
      </c>
      <c r="E390" s="14" t="s">
        <v>857</v>
      </c>
      <c r="F390" s="141"/>
      <c r="G390" s="15"/>
    </row>
    <row r="391" spans="1:10" ht="42" x14ac:dyDescent="0.35">
      <c r="A391" s="8"/>
      <c r="B391" s="11"/>
      <c r="C391" s="12" t="s">
        <v>858</v>
      </c>
      <c r="D391" s="11" t="s">
        <v>384</v>
      </c>
      <c r="E391" s="12" t="s">
        <v>859</v>
      </c>
      <c r="F391" s="141"/>
      <c r="G391" s="15"/>
    </row>
    <row r="392" spans="1:10" ht="42" x14ac:dyDescent="0.35">
      <c r="A392" s="8"/>
      <c r="B392" s="11"/>
      <c r="C392" s="12" t="s">
        <v>860</v>
      </c>
      <c r="D392" s="11" t="s">
        <v>384</v>
      </c>
      <c r="E392" s="12" t="s">
        <v>861</v>
      </c>
      <c r="F392" s="141"/>
      <c r="G392" s="15"/>
    </row>
    <row r="393" spans="1:10" ht="30" customHeight="1" x14ac:dyDescent="0.35">
      <c r="A393" s="8" t="s">
        <v>862</v>
      </c>
      <c r="B393" s="177" t="s">
        <v>863</v>
      </c>
      <c r="C393" s="177"/>
      <c r="D393" s="177"/>
      <c r="E393" s="177"/>
      <c r="F393" s="177"/>
      <c r="G393" s="177"/>
      <c r="H393" s="122">
        <f>SUM(F394:F406)</f>
        <v>0</v>
      </c>
      <c r="I393" s="122">
        <f>COUNT(F394:F406)*2</f>
        <v>0</v>
      </c>
      <c r="J393" s="122" t="e">
        <f t="shared" si="6"/>
        <v>#DIV/0!</v>
      </c>
    </row>
    <row r="394" spans="1:10" ht="56" x14ac:dyDescent="0.35">
      <c r="A394" s="8" t="s">
        <v>864</v>
      </c>
      <c r="B394" s="12" t="s">
        <v>865</v>
      </c>
      <c r="C394" s="12" t="s">
        <v>866</v>
      </c>
      <c r="D394" s="11" t="s">
        <v>40</v>
      </c>
      <c r="E394" s="11" t="s">
        <v>867</v>
      </c>
      <c r="F394" s="141"/>
      <c r="G394" s="15"/>
    </row>
    <row r="395" spans="1:10" ht="56" x14ac:dyDescent="0.35">
      <c r="A395" s="8"/>
      <c r="B395" s="11"/>
      <c r="C395" s="12" t="s">
        <v>868</v>
      </c>
      <c r="D395" s="11" t="s">
        <v>40</v>
      </c>
      <c r="E395" s="11" t="s">
        <v>869</v>
      </c>
      <c r="F395" s="141"/>
      <c r="G395" s="15"/>
    </row>
    <row r="396" spans="1:10" ht="42" x14ac:dyDescent="0.35">
      <c r="A396" s="8"/>
      <c r="B396" s="11"/>
      <c r="C396" s="12" t="s">
        <v>870</v>
      </c>
      <c r="D396" s="11" t="s">
        <v>40</v>
      </c>
      <c r="E396" s="32" t="s">
        <v>871</v>
      </c>
      <c r="F396" s="141"/>
      <c r="G396" s="15"/>
    </row>
    <row r="397" spans="1:10" ht="42" x14ac:dyDescent="0.35">
      <c r="A397" s="8"/>
      <c r="B397" s="11"/>
      <c r="C397" s="12" t="s">
        <v>872</v>
      </c>
      <c r="D397" s="11" t="s">
        <v>40</v>
      </c>
      <c r="E397" s="11" t="s">
        <v>873</v>
      </c>
      <c r="F397" s="141"/>
      <c r="G397" s="15"/>
    </row>
    <row r="398" spans="1:10" ht="28" x14ac:dyDescent="0.35">
      <c r="A398" s="8"/>
      <c r="B398" s="11"/>
      <c r="C398" s="12" t="s">
        <v>874</v>
      </c>
      <c r="D398" s="11" t="s">
        <v>40</v>
      </c>
      <c r="E398" s="94"/>
      <c r="F398" s="156"/>
      <c r="G398" s="15"/>
    </row>
    <row r="399" spans="1:10" ht="28" x14ac:dyDescent="0.35">
      <c r="A399" s="8"/>
      <c r="B399" s="11"/>
      <c r="C399" s="12" t="s">
        <v>875</v>
      </c>
      <c r="D399" s="11" t="s">
        <v>40</v>
      </c>
      <c r="E399" s="94"/>
      <c r="F399" s="156"/>
      <c r="G399" s="15"/>
    </row>
    <row r="400" spans="1:10" ht="56" x14ac:dyDescent="0.35">
      <c r="A400" s="8"/>
      <c r="B400" s="11"/>
      <c r="C400" s="12" t="s">
        <v>876</v>
      </c>
      <c r="D400" s="11" t="s">
        <v>40</v>
      </c>
      <c r="E400" s="94"/>
      <c r="F400" s="156"/>
      <c r="G400" s="15"/>
    </row>
    <row r="401" spans="1:10" ht="70" x14ac:dyDescent="0.35">
      <c r="A401" s="8" t="s">
        <v>877</v>
      </c>
      <c r="B401" s="11" t="s">
        <v>878</v>
      </c>
      <c r="C401" s="12" t="s">
        <v>879</v>
      </c>
      <c r="D401" s="11" t="s">
        <v>40</v>
      </c>
      <c r="E401" s="94"/>
      <c r="F401" s="156"/>
      <c r="G401" s="15"/>
    </row>
    <row r="402" spans="1:10" ht="42" x14ac:dyDescent="0.35">
      <c r="A402" s="8"/>
      <c r="B402" s="11"/>
      <c r="C402" s="12" t="s">
        <v>880</v>
      </c>
      <c r="D402" s="11" t="s">
        <v>40</v>
      </c>
      <c r="E402" s="94"/>
      <c r="F402" s="156"/>
      <c r="G402" s="15"/>
    </row>
    <row r="403" spans="1:10" ht="28" x14ac:dyDescent="0.35">
      <c r="A403" s="8"/>
      <c r="B403" s="11"/>
      <c r="C403" s="12" t="s">
        <v>881</v>
      </c>
      <c r="D403" s="11" t="s">
        <v>40</v>
      </c>
      <c r="E403" s="94"/>
      <c r="F403" s="156"/>
      <c r="G403" s="15"/>
    </row>
    <row r="404" spans="1:10" ht="42" x14ac:dyDescent="0.35">
      <c r="A404" s="8" t="s">
        <v>882</v>
      </c>
      <c r="B404" s="11" t="s">
        <v>883</v>
      </c>
      <c r="C404" s="12" t="s">
        <v>1114</v>
      </c>
      <c r="D404" s="11" t="s">
        <v>40</v>
      </c>
      <c r="E404" s="12" t="s">
        <v>1115</v>
      </c>
      <c r="F404" s="141"/>
      <c r="G404" s="15"/>
    </row>
    <row r="405" spans="1:10" ht="28" x14ac:dyDescent="0.35">
      <c r="A405" s="8"/>
      <c r="B405" s="11"/>
      <c r="C405" s="12" t="s">
        <v>886</v>
      </c>
      <c r="D405" s="11" t="s">
        <v>40</v>
      </c>
      <c r="E405" s="12" t="s">
        <v>887</v>
      </c>
      <c r="F405" s="141"/>
      <c r="G405" s="15"/>
    </row>
    <row r="406" spans="1:10" ht="28" x14ac:dyDescent="0.35">
      <c r="A406" s="8"/>
      <c r="B406" s="11"/>
      <c r="C406" s="12" t="s">
        <v>888</v>
      </c>
      <c r="D406" s="11" t="s">
        <v>40</v>
      </c>
      <c r="E406" s="12"/>
      <c r="F406" s="141"/>
      <c r="G406" s="15"/>
    </row>
    <row r="407" spans="1:10" ht="30" customHeight="1" x14ac:dyDescent="0.35">
      <c r="A407" s="8" t="s">
        <v>889</v>
      </c>
      <c r="B407" s="177" t="s">
        <v>890</v>
      </c>
      <c r="C407" s="177"/>
      <c r="D407" s="177"/>
      <c r="E407" s="177"/>
      <c r="F407" s="177"/>
      <c r="G407" s="177"/>
      <c r="H407" s="122">
        <f>SUM(F408:F432)</f>
        <v>0</v>
      </c>
      <c r="I407" s="122">
        <f>COUNT(F408:F432)*2</f>
        <v>0</v>
      </c>
      <c r="J407" s="122" t="e">
        <f t="shared" si="6"/>
        <v>#DIV/0!</v>
      </c>
    </row>
    <row r="408" spans="1:10" ht="70" x14ac:dyDescent="0.35">
      <c r="A408" s="8" t="s">
        <v>891</v>
      </c>
      <c r="B408" s="11" t="s">
        <v>892</v>
      </c>
      <c r="C408" s="12" t="s">
        <v>893</v>
      </c>
      <c r="D408" s="11" t="s">
        <v>384</v>
      </c>
      <c r="E408" s="11" t="s">
        <v>894</v>
      </c>
      <c r="F408" s="141"/>
      <c r="G408" s="15"/>
    </row>
    <row r="409" spans="1:10" ht="28" x14ac:dyDescent="0.35">
      <c r="A409" s="8"/>
      <c r="B409" s="11"/>
      <c r="C409" s="12" t="s">
        <v>896</v>
      </c>
      <c r="D409" s="11" t="s">
        <v>254</v>
      </c>
      <c r="E409" s="11"/>
      <c r="F409" s="141"/>
      <c r="G409" s="15"/>
    </row>
    <row r="410" spans="1:10" ht="42" x14ac:dyDescent="0.35">
      <c r="A410" s="8"/>
      <c r="B410" s="11"/>
      <c r="C410" s="12" t="s">
        <v>897</v>
      </c>
      <c r="D410" s="11" t="s">
        <v>384</v>
      </c>
      <c r="E410" s="32" t="s">
        <v>898</v>
      </c>
      <c r="F410" s="141"/>
      <c r="G410" s="15"/>
    </row>
    <row r="411" spans="1:10" ht="42" x14ac:dyDescent="0.35">
      <c r="A411" s="8"/>
      <c r="B411" s="11"/>
      <c r="C411" s="12" t="s">
        <v>899</v>
      </c>
      <c r="D411" s="11" t="s">
        <v>384</v>
      </c>
      <c r="E411" s="32" t="s">
        <v>900</v>
      </c>
      <c r="F411" s="141"/>
      <c r="G411" s="15"/>
    </row>
    <row r="412" spans="1:10" ht="28" x14ac:dyDescent="0.35">
      <c r="A412" s="8"/>
      <c r="B412" s="11"/>
      <c r="C412" s="12" t="s">
        <v>901</v>
      </c>
      <c r="D412" s="11" t="s">
        <v>384</v>
      </c>
      <c r="E412" s="32" t="s">
        <v>902</v>
      </c>
      <c r="F412" s="141"/>
      <c r="G412" s="15"/>
    </row>
    <row r="413" spans="1:10" ht="42" x14ac:dyDescent="0.35">
      <c r="A413" s="8"/>
      <c r="B413" s="11"/>
      <c r="C413" s="12" t="s">
        <v>903</v>
      </c>
      <c r="D413" s="11" t="s">
        <v>384</v>
      </c>
      <c r="E413" s="11" t="s">
        <v>904</v>
      </c>
      <c r="F413" s="141"/>
      <c r="G413" s="15"/>
    </row>
    <row r="414" spans="1:10" ht="42" x14ac:dyDescent="0.35">
      <c r="A414" s="8"/>
      <c r="B414" s="11"/>
      <c r="C414" s="12" t="s">
        <v>905</v>
      </c>
      <c r="D414" s="11" t="s">
        <v>384</v>
      </c>
      <c r="E414" s="32" t="s">
        <v>906</v>
      </c>
      <c r="F414" s="141"/>
      <c r="G414" s="15"/>
    </row>
    <row r="415" spans="1:10" ht="56" x14ac:dyDescent="0.35">
      <c r="A415" s="8"/>
      <c r="B415" s="11"/>
      <c r="C415" s="12" t="s">
        <v>1116</v>
      </c>
      <c r="D415" s="11" t="s">
        <v>21</v>
      </c>
      <c r="E415" s="32" t="s">
        <v>908</v>
      </c>
      <c r="F415" s="141"/>
      <c r="G415" s="15"/>
    </row>
    <row r="416" spans="1:10" ht="56" x14ac:dyDescent="0.35">
      <c r="A416" s="8"/>
      <c r="B416" s="11"/>
      <c r="C416" s="12" t="s">
        <v>909</v>
      </c>
      <c r="D416" s="11" t="s">
        <v>21</v>
      </c>
      <c r="E416" s="14" t="s">
        <v>910</v>
      </c>
      <c r="F416" s="141"/>
      <c r="G416" s="15"/>
    </row>
    <row r="417" spans="1:7" ht="42" x14ac:dyDescent="0.35">
      <c r="A417" s="8"/>
      <c r="B417" s="11"/>
      <c r="C417" s="12" t="s">
        <v>911</v>
      </c>
      <c r="D417" s="11" t="s">
        <v>21</v>
      </c>
      <c r="E417" s="14" t="s">
        <v>912</v>
      </c>
      <c r="F417" s="141"/>
      <c r="G417" s="15"/>
    </row>
    <row r="418" spans="1:7" ht="56" x14ac:dyDescent="0.35">
      <c r="A418" s="8"/>
      <c r="B418" s="11"/>
      <c r="C418" s="12" t="s">
        <v>913</v>
      </c>
      <c r="D418" s="11" t="s">
        <v>384</v>
      </c>
      <c r="E418" s="32" t="s">
        <v>914</v>
      </c>
      <c r="F418" s="141"/>
      <c r="G418" s="15"/>
    </row>
    <row r="419" spans="1:7" ht="70" x14ac:dyDescent="0.35">
      <c r="A419" s="8"/>
      <c r="B419" s="11"/>
      <c r="C419" s="12" t="s">
        <v>1029</v>
      </c>
      <c r="D419" s="11" t="s">
        <v>384</v>
      </c>
      <c r="E419" s="32" t="s">
        <v>1030</v>
      </c>
      <c r="F419" s="141"/>
      <c r="G419" s="15"/>
    </row>
    <row r="420" spans="1:7" ht="56" x14ac:dyDescent="0.35">
      <c r="A420" s="8" t="s">
        <v>915</v>
      </c>
      <c r="B420" s="11" t="s">
        <v>916</v>
      </c>
      <c r="C420" s="12" t="s">
        <v>917</v>
      </c>
      <c r="D420" s="11" t="s">
        <v>35</v>
      </c>
      <c r="E420" s="32" t="s">
        <v>918</v>
      </c>
      <c r="F420" s="141"/>
      <c r="G420" s="15"/>
    </row>
    <row r="421" spans="1:7" ht="42" x14ac:dyDescent="0.35">
      <c r="A421" s="8"/>
      <c r="B421" s="11"/>
      <c r="C421" s="14" t="s">
        <v>919</v>
      </c>
      <c r="D421" s="11" t="s">
        <v>35</v>
      </c>
      <c r="E421" s="11" t="s">
        <v>1031</v>
      </c>
      <c r="F421" s="141"/>
      <c r="G421" s="15"/>
    </row>
    <row r="422" spans="1:7" ht="56" x14ac:dyDescent="0.35">
      <c r="A422" s="8"/>
      <c r="B422" s="11"/>
      <c r="C422" s="12" t="s">
        <v>921</v>
      </c>
      <c r="D422" s="11" t="s">
        <v>384</v>
      </c>
      <c r="E422" s="11" t="s">
        <v>922</v>
      </c>
      <c r="F422" s="141"/>
      <c r="G422" s="15"/>
    </row>
    <row r="423" spans="1:7" ht="42" x14ac:dyDescent="0.35">
      <c r="A423" s="8" t="s">
        <v>923</v>
      </c>
      <c r="B423" s="11" t="s">
        <v>924</v>
      </c>
      <c r="C423" s="12" t="s">
        <v>925</v>
      </c>
      <c r="D423" s="11" t="s">
        <v>384</v>
      </c>
      <c r="E423" s="32"/>
      <c r="F423" s="141"/>
      <c r="G423" s="15"/>
    </row>
    <row r="424" spans="1:7" ht="28" x14ac:dyDescent="0.35">
      <c r="A424" s="8"/>
      <c r="B424" s="11"/>
      <c r="C424" s="12" t="s">
        <v>926</v>
      </c>
      <c r="D424" s="11" t="s">
        <v>384</v>
      </c>
      <c r="E424" s="94"/>
      <c r="F424" s="156"/>
      <c r="G424" s="15"/>
    </row>
    <row r="425" spans="1:7" ht="28" x14ac:dyDescent="0.35">
      <c r="A425" s="8"/>
      <c r="B425" s="11"/>
      <c r="C425" s="12" t="s">
        <v>927</v>
      </c>
      <c r="D425" s="11" t="s">
        <v>384</v>
      </c>
      <c r="E425" s="94"/>
      <c r="F425" s="156"/>
      <c r="G425" s="15"/>
    </row>
    <row r="426" spans="1:7" ht="28" x14ac:dyDescent="0.35">
      <c r="A426" s="8"/>
      <c r="B426" s="11"/>
      <c r="C426" s="12" t="s">
        <v>928</v>
      </c>
      <c r="D426" s="11" t="s">
        <v>384</v>
      </c>
      <c r="E426" s="94"/>
      <c r="F426" s="156"/>
      <c r="G426" s="15"/>
    </row>
    <row r="427" spans="1:7" ht="84" x14ac:dyDescent="0.35">
      <c r="A427" s="8"/>
      <c r="B427" s="11"/>
      <c r="C427" s="12" t="s">
        <v>929</v>
      </c>
      <c r="D427" s="11" t="s">
        <v>384</v>
      </c>
      <c r="E427" s="11" t="s">
        <v>930</v>
      </c>
      <c r="F427" s="141"/>
      <c r="G427" s="15"/>
    </row>
    <row r="428" spans="1:7" ht="28" x14ac:dyDescent="0.35">
      <c r="A428" s="8"/>
      <c r="B428" s="11"/>
      <c r="C428" s="12" t="s">
        <v>931</v>
      </c>
      <c r="D428" s="11" t="s">
        <v>384</v>
      </c>
      <c r="E428" s="11"/>
      <c r="F428" s="141"/>
      <c r="G428" s="15"/>
    </row>
    <row r="429" spans="1:7" ht="28" x14ac:dyDescent="0.35">
      <c r="A429" s="8"/>
      <c r="B429" s="11"/>
      <c r="C429" s="12" t="s">
        <v>932</v>
      </c>
      <c r="D429" s="11" t="s">
        <v>384</v>
      </c>
      <c r="E429" s="11"/>
      <c r="F429" s="141"/>
      <c r="G429" s="15"/>
    </row>
    <row r="430" spans="1:7" ht="28" x14ac:dyDescent="0.35">
      <c r="A430" s="8"/>
      <c r="B430" s="11"/>
      <c r="C430" s="14" t="s">
        <v>933</v>
      </c>
      <c r="D430" s="11" t="s">
        <v>384</v>
      </c>
      <c r="E430" s="11"/>
      <c r="F430" s="141"/>
      <c r="G430" s="15"/>
    </row>
    <row r="431" spans="1:7" ht="28" x14ac:dyDescent="0.35">
      <c r="A431" s="8"/>
      <c r="B431" s="11"/>
      <c r="C431" s="14" t="s">
        <v>934</v>
      </c>
      <c r="D431" s="11" t="s">
        <v>384</v>
      </c>
      <c r="E431" s="11"/>
      <c r="F431" s="141"/>
      <c r="G431" s="15"/>
    </row>
    <row r="432" spans="1:7" ht="28" x14ac:dyDescent="0.35">
      <c r="A432" s="8"/>
      <c r="B432" s="12"/>
      <c r="C432" s="12" t="s">
        <v>935</v>
      </c>
      <c r="D432" s="11" t="s">
        <v>384</v>
      </c>
      <c r="E432" s="94"/>
      <c r="F432" s="156"/>
      <c r="G432" s="39"/>
    </row>
    <row r="433" spans="1:10" ht="30" customHeight="1" x14ac:dyDescent="0.35">
      <c r="A433" s="8" t="s">
        <v>936</v>
      </c>
      <c r="B433" s="177" t="s">
        <v>937</v>
      </c>
      <c r="C433" s="177"/>
      <c r="D433" s="177"/>
      <c r="E433" s="177"/>
      <c r="F433" s="177"/>
      <c r="G433" s="177"/>
      <c r="H433" s="122">
        <f>SUM(F434:F445)</f>
        <v>0</v>
      </c>
      <c r="I433" s="122">
        <f>COUNT(F434:F445)*2</f>
        <v>0</v>
      </c>
      <c r="J433" s="122" t="e">
        <f t="shared" ref="J433:J459" si="7">H433*100/I433</f>
        <v>#DIV/0!</v>
      </c>
    </row>
    <row r="434" spans="1:10" ht="70" x14ac:dyDescent="0.35">
      <c r="A434" s="8" t="s">
        <v>938</v>
      </c>
      <c r="B434" s="11" t="s">
        <v>939</v>
      </c>
      <c r="C434" s="12" t="s">
        <v>940</v>
      </c>
      <c r="D434" s="11" t="s">
        <v>182</v>
      </c>
      <c r="E434" s="32" t="s">
        <v>941</v>
      </c>
      <c r="F434" s="141"/>
      <c r="G434" s="39"/>
    </row>
    <row r="435" spans="1:10" ht="42" x14ac:dyDescent="0.35">
      <c r="A435" s="8"/>
      <c r="B435" s="11"/>
      <c r="C435" s="12" t="s">
        <v>942</v>
      </c>
      <c r="D435" s="11" t="s">
        <v>182</v>
      </c>
      <c r="E435" s="94"/>
      <c r="F435" s="156"/>
      <c r="G435" s="39"/>
    </row>
    <row r="436" spans="1:10" ht="56" x14ac:dyDescent="0.35">
      <c r="A436" s="8"/>
      <c r="B436" s="11"/>
      <c r="C436" s="14" t="s">
        <v>943</v>
      </c>
      <c r="D436" s="11" t="s">
        <v>40</v>
      </c>
      <c r="E436" s="11" t="s">
        <v>944</v>
      </c>
      <c r="F436" s="141"/>
      <c r="G436" s="39"/>
    </row>
    <row r="437" spans="1:10" ht="42" x14ac:dyDescent="0.35">
      <c r="A437" s="8"/>
      <c r="B437" s="11"/>
      <c r="C437" s="12" t="s">
        <v>945</v>
      </c>
      <c r="D437" s="11" t="s">
        <v>384</v>
      </c>
      <c r="E437" s="11" t="s">
        <v>946</v>
      </c>
      <c r="F437" s="141"/>
      <c r="G437" s="39"/>
    </row>
    <row r="438" spans="1:10" ht="56" x14ac:dyDescent="0.35">
      <c r="A438" s="8"/>
      <c r="B438" s="11" t="s">
        <v>947</v>
      </c>
      <c r="C438" s="11" t="s">
        <v>948</v>
      </c>
      <c r="D438" s="11" t="s">
        <v>35</v>
      </c>
      <c r="E438" s="12" t="s">
        <v>949</v>
      </c>
      <c r="F438" s="141"/>
      <c r="G438" s="39"/>
    </row>
    <row r="439" spans="1:10" ht="42" x14ac:dyDescent="0.35">
      <c r="A439" s="8" t="s">
        <v>950</v>
      </c>
      <c r="B439" s="11" t="s">
        <v>951</v>
      </c>
      <c r="C439" s="12" t="s">
        <v>952</v>
      </c>
      <c r="D439" s="11" t="s">
        <v>953</v>
      </c>
      <c r="E439" s="94"/>
      <c r="F439" s="156"/>
      <c r="G439" s="39"/>
    </row>
    <row r="440" spans="1:10" ht="15" x14ac:dyDescent="0.35">
      <c r="A440" s="8"/>
      <c r="B440" s="11"/>
      <c r="C440" s="12" t="s">
        <v>954</v>
      </c>
      <c r="D440" s="11" t="s">
        <v>953</v>
      </c>
      <c r="E440" s="94"/>
      <c r="F440" s="156"/>
      <c r="G440" s="39"/>
    </row>
    <row r="441" spans="1:10" ht="15" x14ac:dyDescent="0.35">
      <c r="A441" s="8"/>
      <c r="B441" s="11"/>
      <c r="C441" s="12" t="s">
        <v>955</v>
      </c>
      <c r="D441" s="11" t="s">
        <v>953</v>
      </c>
      <c r="E441" s="94"/>
      <c r="F441" s="156"/>
      <c r="G441" s="96"/>
    </row>
    <row r="442" spans="1:10" ht="28" x14ac:dyDescent="0.35">
      <c r="A442" s="8"/>
      <c r="B442" s="11"/>
      <c r="C442" s="14" t="s">
        <v>1032</v>
      </c>
      <c r="D442" s="32" t="s">
        <v>182</v>
      </c>
      <c r="E442" s="97" t="s">
        <v>957</v>
      </c>
      <c r="F442" s="157"/>
      <c r="G442" s="96"/>
    </row>
    <row r="443" spans="1:10" ht="42" x14ac:dyDescent="0.35">
      <c r="A443" s="8" t="s">
        <v>958</v>
      </c>
      <c r="B443" s="11" t="s">
        <v>959</v>
      </c>
      <c r="C443" s="12" t="s">
        <v>960</v>
      </c>
      <c r="D443" s="11" t="s">
        <v>953</v>
      </c>
      <c r="E443" s="11" t="s">
        <v>961</v>
      </c>
      <c r="F443" s="141"/>
      <c r="G443" s="39"/>
    </row>
    <row r="444" spans="1:10" ht="42" x14ac:dyDescent="0.35">
      <c r="A444" s="8"/>
      <c r="B444" s="11"/>
      <c r="C444" s="14" t="s">
        <v>962</v>
      </c>
      <c r="D444" s="32" t="s">
        <v>182</v>
      </c>
      <c r="E444" s="32" t="s">
        <v>963</v>
      </c>
      <c r="F444" s="141"/>
      <c r="G444" s="39"/>
    </row>
    <row r="445" spans="1:10" ht="42" x14ac:dyDescent="0.35">
      <c r="A445" s="8"/>
      <c r="B445" s="12"/>
      <c r="C445" s="14" t="s">
        <v>964</v>
      </c>
      <c r="D445" s="32" t="s">
        <v>953</v>
      </c>
      <c r="E445" s="32" t="s">
        <v>965</v>
      </c>
      <c r="F445" s="141"/>
      <c r="G445" s="39"/>
    </row>
    <row r="446" spans="1:10" ht="17.5" x14ac:dyDescent="0.35">
      <c r="A446" s="191" t="s">
        <v>966</v>
      </c>
      <c r="B446" s="191"/>
      <c r="C446" s="191"/>
      <c r="D446" s="191"/>
      <c r="E446" s="191"/>
      <c r="F446" s="191"/>
      <c r="G446" s="191"/>
      <c r="H446" s="122">
        <f>SUM(H447,H459)</f>
        <v>0</v>
      </c>
      <c r="I446" s="122">
        <f>SUM(I447,I459)</f>
        <v>0</v>
      </c>
      <c r="J446" s="122" t="e">
        <f t="shared" si="7"/>
        <v>#DIV/0!</v>
      </c>
    </row>
    <row r="447" spans="1:10" ht="30" x14ac:dyDescent="0.35">
      <c r="A447" s="8" t="s">
        <v>967</v>
      </c>
      <c r="B447" s="177" t="s">
        <v>968</v>
      </c>
      <c r="C447" s="177"/>
      <c r="D447" s="177"/>
      <c r="E447" s="177"/>
      <c r="F447" s="177"/>
      <c r="G447" s="177"/>
      <c r="H447" s="122">
        <f>SUM(F448:F458)</f>
        <v>0</v>
      </c>
      <c r="I447" s="122">
        <f>COUNT(F448:F458)*2</f>
        <v>0</v>
      </c>
      <c r="J447" s="122" t="e">
        <f t="shared" si="7"/>
        <v>#DIV/0!</v>
      </c>
    </row>
    <row r="448" spans="1:10" ht="42.5" x14ac:dyDescent="0.35">
      <c r="A448" s="8" t="s">
        <v>969</v>
      </c>
      <c r="B448" s="11" t="s">
        <v>970</v>
      </c>
      <c r="C448" s="74" t="s">
        <v>1033</v>
      </c>
      <c r="D448" s="167" t="s">
        <v>384</v>
      </c>
      <c r="E448" s="74" t="s">
        <v>972</v>
      </c>
      <c r="F448" s="142"/>
      <c r="G448" s="26"/>
    </row>
    <row r="449" spans="1:10" ht="84" x14ac:dyDescent="0.35">
      <c r="A449" s="8"/>
      <c r="B449" s="11"/>
      <c r="C449" s="12" t="s">
        <v>973</v>
      </c>
      <c r="D449" s="11" t="s">
        <v>384</v>
      </c>
      <c r="E449" s="32" t="s">
        <v>974</v>
      </c>
      <c r="F449" s="141"/>
      <c r="G449" s="39"/>
    </row>
    <row r="450" spans="1:10" ht="84" x14ac:dyDescent="0.35">
      <c r="A450" s="8"/>
      <c r="B450" s="11"/>
      <c r="C450" s="12" t="s">
        <v>975</v>
      </c>
      <c r="D450" s="11" t="s">
        <v>384</v>
      </c>
      <c r="E450" s="32" t="s">
        <v>976</v>
      </c>
      <c r="F450" s="141"/>
      <c r="G450" s="39"/>
    </row>
    <row r="451" spans="1:10" ht="56" x14ac:dyDescent="0.35">
      <c r="A451" s="8"/>
      <c r="B451" s="11"/>
      <c r="C451" s="12" t="s">
        <v>977</v>
      </c>
      <c r="D451" s="11" t="s">
        <v>384</v>
      </c>
      <c r="E451" s="14" t="s">
        <v>1136</v>
      </c>
      <c r="F451" s="141"/>
      <c r="G451" s="145"/>
    </row>
    <row r="452" spans="1:10" ht="56" x14ac:dyDescent="0.35">
      <c r="A452" s="8" t="s">
        <v>979</v>
      </c>
      <c r="B452" s="11" t="s">
        <v>980</v>
      </c>
      <c r="C452" s="12" t="s">
        <v>981</v>
      </c>
      <c r="D452" s="11" t="s">
        <v>384</v>
      </c>
      <c r="E452" s="12"/>
      <c r="F452" s="141"/>
      <c r="G452" s="39"/>
    </row>
    <row r="453" spans="1:10" ht="42" x14ac:dyDescent="0.35">
      <c r="A453" s="8"/>
      <c r="B453" s="11"/>
      <c r="C453" s="12" t="s">
        <v>982</v>
      </c>
      <c r="D453" s="11" t="s">
        <v>384</v>
      </c>
      <c r="E453" s="12"/>
      <c r="F453" s="141"/>
      <c r="G453" s="39"/>
    </row>
    <row r="454" spans="1:10" ht="42" x14ac:dyDescent="0.35">
      <c r="A454" s="8"/>
      <c r="B454" s="11"/>
      <c r="C454" s="12" t="s">
        <v>983</v>
      </c>
      <c r="D454" s="11" t="s">
        <v>384</v>
      </c>
      <c r="E454" s="12"/>
      <c r="F454" s="141"/>
      <c r="G454" s="145"/>
    </row>
    <row r="455" spans="1:10" ht="28.5" x14ac:dyDescent="0.35">
      <c r="A455" s="8"/>
      <c r="B455" s="11"/>
      <c r="C455" s="74" t="s">
        <v>984</v>
      </c>
      <c r="D455" s="11" t="s">
        <v>384</v>
      </c>
      <c r="E455" s="12"/>
      <c r="F455" s="141"/>
      <c r="G455" s="39"/>
    </row>
    <row r="456" spans="1:10" ht="56" x14ac:dyDescent="0.35">
      <c r="A456" s="8"/>
      <c r="B456" s="11"/>
      <c r="C456" s="14" t="s">
        <v>985</v>
      </c>
      <c r="D456" s="11" t="s">
        <v>384</v>
      </c>
      <c r="E456" s="15"/>
      <c r="F456" s="141"/>
      <c r="G456" s="39"/>
    </row>
    <row r="457" spans="1:10" ht="28" x14ac:dyDescent="0.35">
      <c r="A457" s="8" t="s">
        <v>986</v>
      </c>
      <c r="B457" s="11" t="s">
        <v>987</v>
      </c>
      <c r="C457" s="12" t="s">
        <v>988</v>
      </c>
      <c r="D457" s="11" t="s">
        <v>384</v>
      </c>
      <c r="E457" s="12"/>
      <c r="F457" s="141"/>
      <c r="G457" s="39"/>
    </row>
    <row r="458" spans="1:10" ht="15" x14ac:dyDescent="0.35">
      <c r="A458" s="8"/>
      <c r="B458" s="11"/>
      <c r="C458" s="12" t="s">
        <v>989</v>
      </c>
      <c r="D458" s="11" t="s">
        <v>384</v>
      </c>
      <c r="E458" s="12"/>
      <c r="F458" s="141"/>
      <c r="G458" s="39"/>
    </row>
    <row r="459" spans="1:10" ht="31.5" customHeight="1" x14ac:dyDescent="0.35">
      <c r="A459" s="8" t="s">
        <v>990</v>
      </c>
      <c r="B459" s="177" t="s">
        <v>991</v>
      </c>
      <c r="C459" s="177"/>
      <c r="D459" s="177"/>
      <c r="E459" s="177"/>
      <c r="F459" s="177"/>
      <c r="G459" s="177"/>
      <c r="H459" s="122">
        <f>SUM(F460:F463)</f>
        <v>0</v>
      </c>
      <c r="I459" s="122">
        <f>COUNT(F460:F463)*2</f>
        <v>0</v>
      </c>
      <c r="J459" s="122" t="e">
        <f t="shared" si="7"/>
        <v>#DIV/0!</v>
      </c>
    </row>
    <row r="460" spans="1:10" ht="70" x14ac:dyDescent="0.35">
      <c r="A460" s="8" t="s">
        <v>992</v>
      </c>
      <c r="B460" s="11" t="s">
        <v>993</v>
      </c>
      <c r="C460" s="12" t="s">
        <v>994</v>
      </c>
      <c r="D460" s="11" t="s">
        <v>384</v>
      </c>
      <c r="E460" s="12"/>
      <c r="F460" s="141"/>
      <c r="G460" s="39"/>
    </row>
    <row r="461" spans="1:10" ht="70" x14ac:dyDescent="0.35">
      <c r="A461" s="8" t="s">
        <v>995</v>
      </c>
      <c r="B461" s="11" t="s">
        <v>996</v>
      </c>
      <c r="C461" s="12" t="s">
        <v>994</v>
      </c>
      <c r="D461" s="11" t="s">
        <v>384</v>
      </c>
      <c r="E461" s="12"/>
      <c r="F461" s="141"/>
      <c r="G461" s="15"/>
    </row>
    <row r="462" spans="1:10" ht="70" x14ac:dyDescent="0.35">
      <c r="A462" s="8" t="s">
        <v>997</v>
      </c>
      <c r="B462" s="11" t="s">
        <v>998</v>
      </c>
      <c r="C462" s="12" t="s">
        <v>994</v>
      </c>
      <c r="D462" s="11" t="s">
        <v>384</v>
      </c>
      <c r="E462" s="12"/>
      <c r="F462" s="141"/>
      <c r="G462" s="15"/>
    </row>
    <row r="463" spans="1:10" ht="32.5" customHeight="1" x14ac:dyDescent="0.35">
      <c r="A463" s="8"/>
      <c r="B463" s="14"/>
      <c r="C463" s="14" t="s">
        <v>999</v>
      </c>
      <c r="D463" s="11" t="s">
        <v>384</v>
      </c>
      <c r="E463" s="14"/>
      <c r="F463" s="141"/>
      <c r="G463" s="15"/>
    </row>
    <row r="464" spans="1:10" x14ac:dyDescent="0.35">
      <c r="A464" s="2"/>
      <c r="B464" s="33"/>
      <c r="C464" s="33"/>
      <c r="D464" s="168"/>
      <c r="E464" s="33"/>
      <c r="F464" s="143"/>
      <c r="G464" s="34"/>
    </row>
    <row r="465" spans="1:7" s="122" customFormat="1" ht="46" x14ac:dyDescent="0.35">
      <c r="A465" s="222" t="s">
        <v>1163</v>
      </c>
      <c r="B465" s="222"/>
      <c r="C465" s="222"/>
      <c r="D465" s="169"/>
      <c r="F465" s="53"/>
      <c r="G465" s="146"/>
    </row>
    <row r="466" spans="1:7" s="122" customFormat="1" ht="46" x14ac:dyDescent="0.35">
      <c r="A466" s="132"/>
      <c r="B466" s="132" t="s">
        <v>1141</v>
      </c>
      <c r="C466" s="133" t="e">
        <f>D487</f>
        <v>#DIV/0!</v>
      </c>
      <c r="D466" s="169"/>
      <c r="F466" s="53"/>
      <c r="G466" s="146"/>
    </row>
    <row r="467" spans="1:7" s="122" customFormat="1" ht="26" x14ac:dyDescent="0.35">
      <c r="A467" s="134"/>
      <c r="B467" s="223" t="s">
        <v>1142</v>
      </c>
      <c r="C467" s="223"/>
      <c r="D467" s="169"/>
      <c r="F467" s="53"/>
      <c r="G467" s="146"/>
    </row>
    <row r="468" spans="1:7" s="122" customFormat="1" ht="21" x14ac:dyDescent="0.35">
      <c r="A468" s="135" t="s">
        <v>1143</v>
      </c>
      <c r="B468" s="136" t="s">
        <v>1144</v>
      </c>
      <c r="C468" s="137" t="e">
        <f t="shared" ref="C468:C475" si="8">D479</f>
        <v>#DIV/0!</v>
      </c>
      <c r="D468" s="169"/>
      <c r="F468" s="53"/>
      <c r="G468" s="146"/>
    </row>
    <row r="469" spans="1:7" s="122" customFormat="1" ht="21" x14ac:dyDescent="0.35">
      <c r="A469" s="135" t="s">
        <v>1145</v>
      </c>
      <c r="B469" s="136" t="s">
        <v>1146</v>
      </c>
      <c r="C469" s="137" t="e">
        <f t="shared" si="8"/>
        <v>#DIV/0!</v>
      </c>
      <c r="D469" s="169"/>
      <c r="F469" s="53"/>
      <c r="G469" s="146"/>
    </row>
    <row r="470" spans="1:7" s="122" customFormat="1" ht="21" x14ac:dyDescent="0.35">
      <c r="A470" s="135" t="s">
        <v>1147</v>
      </c>
      <c r="B470" s="136" t="s">
        <v>1148</v>
      </c>
      <c r="C470" s="137" t="e">
        <f t="shared" si="8"/>
        <v>#DIV/0!</v>
      </c>
      <c r="D470" s="169"/>
      <c r="F470" s="53"/>
      <c r="G470" s="146"/>
    </row>
    <row r="471" spans="1:7" s="122" customFormat="1" ht="21" x14ac:dyDescent="0.35">
      <c r="A471" s="135" t="s">
        <v>1149</v>
      </c>
      <c r="B471" s="136" t="s">
        <v>1150</v>
      </c>
      <c r="C471" s="137" t="e">
        <f t="shared" si="8"/>
        <v>#DIV/0!</v>
      </c>
      <c r="D471" s="169"/>
      <c r="F471" s="53"/>
      <c r="G471" s="146"/>
    </row>
    <row r="472" spans="1:7" s="122" customFormat="1" ht="21" x14ac:dyDescent="0.35">
      <c r="A472" s="135" t="s">
        <v>1151</v>
      </c>
      <c r="B472" s="136" t="s">
        <v>1152</v>
      </c>
      <c r="C472" s="137" t="e">
        <f t="shared" si="8"/>
        <v>#DIV/0!</v>
      </c>
      <c r="D472" s="169"/>
      <c r="F472" s="53"/>
      <c r="G472" s="146"/>
    </row>
    <row r="473" spans="1:7" s="122" customFormat="1" ht="21" x14ac:dyDescent="0.35">
      <c r="A473" s="135" t="s">
        <v>1153</v>
      </c>
      <c r="B473" s="136" t="s">
        <v>1154</v>
      </c>
      <c r="C473" s="137" t="e">
        <f t="shared" si="8"/>
        <v>#DIV/0!</v>
      </c>
      <c r="D473" s="169"/>
      <c r="F473" s="53"/>
      <c r="G473" s="146"/>
    </row>
    <row r="474" spans="1:7" s="122" customFormat="1" ht="42" x14ac:dyDescent="0.35">
      <c r="A474" s="135" t="s">
        <v>1155</v>
      </c>
      <c r="B474" s="136" t="s">
        <v>1156</v>
      </c>
      <c r="C474" s="137" t="e">
        <f t="shared" si="8"/>
        <v>#DIV/0!</v>
      </c>
      <c r="D474" s="169"/>
      <c r="F474" s="53"/>
      <c r="G474" s="146"/>
    </row>
    <row r="475" spans="1:7" s="122" customFormat="1" ht="21" x14ac:dyDescent="0.35">
      <c r="A475" s="135" t="s">
        <v>1157</v>
      </c>
      <c r="B475" s="136" t="s">
        <v>1158</v>
      </c>
      <c r="C475" s="137" t="e">
        <f t="shared" si="8"/>
        <v>#DIV/0!</v>
      </c>
      <c r="D475" s="169"/>
      <c r="F475" s="53"/>
      <c r="G475" s="146"/>
    </row>
    <row r="476" spans="1:7" s="122" customFormat="1" x14ac:dyDescent="0.35">
      <c r="B476" s="130"/>
      <c r="C476" s="130"/>
      <c r="D476" s="169"/>
      <c r="F476" s="53"/>
      <c r="G476" s="146"/>
    </row>
    <row r="477" spans="1:7" s="122" customFormat="1" x14ac:dyDescent="0.35">
      <c r="B477" s="130"/>
      <c r="C477" s="130"/>
      <c r="D477" s="169"/>
      <c r="F477" s="53"/>
      <c r="G477" s="146"/>
    </row>
    <row r="478" spans="1:7" s="122" customFormat="1" x14ac:dyDescent="0.35">
      <c r="A478" s="131"/>
      <c r="B478" s="131" t="s">
        <v>1159</v>
      </c>
      <c r="C478" s="131" t="s">
        <v>1160</v>
      </c>
      <c r="D478" s="131" t="s">
        <v>1161</v>
      </c>
      <c r="F478" s="53"/>
      <c r="G478" s="146"/>
    </row>
    <row r="479" spans="1:7" s="122" customFormat="1" x14ac:dyDescent="0.35">
      <c r="A479" s="131" t="s">
        <v>1143</v>
      </c>
      <c r="B479" s="131">
        <f>H42</f>
        <v>0</v>
      </c>
      <c r="C479" s="131">
        <f>I42</f>
        <v>0</v>
      </c>
      <c r="D479" s="170" t="e">
        <f>B479/C479</f>
        <v>#DIV/0!</v>
      </c>
      <c r="F479" s="53"/>
      <c r="G479" s="146"/>
    </row>
    <row r="480" spans="1:7" s="122" customFormat="1" x14ac:dyDescent="0.35">
      <c r="A480" s="131" t="s">
        <v>1145</v>
      </c>
      <c r="B480" s="131">
        <f>H61</f>
        <v>0</v>
      </c>
      <c r="C480" s="131">
        <f>I61</f>
        <v>0</v>
      </c>
      <c r="D480" s="170" t="e">
        <f t="shared" ref="D480:D487" si="9">B480/C480</f>
        <v>#DIV/0!</v>
      </c>
      <c r="F480" s="53"/>
      <c r="G480" s="146"/>
    </row>
    <row r="481" spans="1:7" s="122" customFormat="1" x14ac:dyDescent="0.35">
      <c r="A481" s="131" t="s">
        <v>1147</v>
      </c>
      <c r="B481" s="131">
        <f>H86</f>
        <v>0</v>
      </c>
      <c r="C481" s="131">
        <f>I86</f>
        <v>0</v>
      </c>
      <c r="D481" s="170" t="e">
        <f t="shared" si="9"/>
        <v>#DIV/0!</v>
      </c>
      <c r="F481" s="53"/>
      <c r="G481" s="146"/>
    </row>
    <row r="482" spans="1:7" s="122" customFormat="1" x14ac:dyDescent="0.35">
      <c r="A482" s="131" t="s">
        <v>1149</v>
      </c>
      <c r="B482" s="131">
        <f>H142</f>
        <v>0</v>
      </c>
      <c r="C482" s="131">
        <f>I142</f>
        <v>0</v>
      </c>
      <c r="D482" s="170" t="e">
        <f t="shared" si="9"/>
        <v>#DIV/0!</v>
      </c>
      <c r="F482" s="53"/>
      <c r="G482" s="146"/>
    </row>
    <row r="483" spans="1:7" s="122" customFormat="1" x14ac:dyDescent="0.35">
      <c r="A483" s="131" t="s">
        <v>1151</v>
      </c>
      <c r="B483" s="131">
        <f>H201</f>
        <v>0</v>
      </c>
      <c r="C483" s="131">
        <f>I201</f>
        <v>0</v>
      </c>
      <c r="D483" s="170" t="e">
        <f t="shared" si="9"/>
        <v>#DIV/0!</v>
      </c>
      <c r="F483" s="53"/>
      <c r="G483" s="146"/>
    </row>
    <row r="484" spans="1:7" s="122" customFormat="1" x14ac:dyDescent="0.35">
      <c r="A484" s="131" t="s">
        <v>1153</v>
      </c>
      <c r="B484" s="131">
        <f>H329</f>
        <v>0</v>
      </c>
      <c r="C484" s="131">
        <f>I329</f>
        <v>0</v>
      </c>
      <c r="D484" s="170" t="e">
        <f t="shared" si="9"/>
        <v>#DIV/0!</v>
      </c>
      <c r="F484" s="53"/>
      <c r="G484" s="146"/>
    </row>
    <row r="485" spans="1:7" s="122" customFormat="1" x14ac:dyDescent="0.35">
      <c r="A485" s="131" t="s">
        <v>1155</v>
      </c>
      <c r="B485" s="131">
        <f>H380</f>
        <v>0</v>
      </c>
      <c r="C485" s="131">
        <f>I380</f>
        <v>0</v>
      </c>
      <c r="D485" s="170" t="e">
        <f t="shared" si="9"/>
        <v>#DIV/0!</v>
      </c>
      <c r="F485" s="53"/>
      <c r="G485" s="146"/>
    </row>
    <row r="486" spans="1:7" s="122" customFormat="1" x14ac:dyDescent="0.35">
      <c r="A486" s="131" t="s">
        <v>1157</v>
      </c>
      <c r="B486" s="131">
        <f>H446</f>
        <v>0</v>
      </c>
      <c r="C486" s="131">
        <f>I446</f>
        <v>0</v>
      </c>
      <c r="D486" s="170" t="e">
        <f t="shared" si="9"/>
        <v>#DIV/0!</v>
      </c>
      <c r="F486" s="53"/>
      <c r="G486" s="146"/>
    </row>
    <row r="487" spans="1:7" s="122" customFormat="1" x14ac:dyDescent="0.35">
      <c r="A487" s="131" t="s">
        <v>1162</v>
      </c>
      <c r="B487" s="131">
        <f>SUM(B479:B486)</f>
        <v>0</v>
      </c>
      <c r="C487" s="131">
        <f>SUM(C479:C486)</f>
        <v>0</v>
      </c>
      <c r="D487" s="170" t="e">
        <f t="shared" si="9"/>
        <v>#DIV/0!</v>
      </c>
      <c r="F487" s="53"/>
      <c r="G487" s="146"/>
    </row>
    <row r="488" spans="1:7" s="122" customFormat="1" x14ac:dyDescent="0.35">
      <c r="B488" s="130"/>
      <c r="C488" s="130"/>
      <c r="D488" s="169"/>
      <c r="F488" s="53"/>
      <c r="G488" s="146"/>
    </row>
    <row r="489" spans="1:7" x14ac:dyDescent="0.35">
      <c r="B489" s="57"/>
      <c r="C489" s="57"/>
      <c r="F489" s="53"/>
      <c r="G489" s="146"/>
    </row>
    <row r="490" spans="1:7" x14ac:dyDescent="0.35">
      <c r="A490" s="2"/>
      <c r="B490" s="33"/>
      <c r="C490" s="33"/>
      <c r="D490" s="168"/>
      <c r="E490" s="33"/>
      <c r="F490" s="143"/>
      <c r="G490" s="34"/>
    </row>
    <row r="491" spans="1:7" x14ac:dyDescent="0.35">
      <c r="A491" s="2"/>
      <c r="B491" s="33"/>
      <c r="C491" s="33"/>
      <c r="D491" s="168"/>
      <c r="E491" s="33"/>
      <c r="F491" s="143"/>
      <c r="G491" s="34"/>
    </row>
    <row r="492" spans="1:7" x14ac:dyDescent="0.35">
      <c r="A492" s="2"/>
      <c r="B492" s="33"/>
      <c r="C492" s="33"/>
      <c r="D492" s="168"/>
      <c r="E492" s="33"/>
      <c r="F492" s="143"/>
      <c r="G492" s="34"/>
    </row>
    <row r="493" spans="1:7" x14ac:dyDescent="0.35">
      <c r="A493" s="2"/>
      <c r="B493" s="33"/>
      <c r="C493" s="33"/>
      <c r="D493" s="168"/>
      <c r="E493" s="33"/>
      <c r="F493" s="143"/>
      <c r="G493" s="34"/>
    </row>
    <row r="494" spans="1:7" x14ac:dyDescent="0.35">
      <c r="A494" s="2"/>
      <c r="B494" s="33"/>
      <c r="C494" s="33"/>
      <c r="D494" s="168"/>
      <c r="E494" s="33"/>
      <c r="F494" s="143"/>
      <c r="G494" s="34"/>
    </row>
    <row r="495" spans="1:7" x14ac:dyDescent="0.35">
      <c r="A495" s="2"/>
      <c r="B495" s="33"/>
      <c r="C495" s="33"/>
      <c r="D495" s="168"/>
      <c r="E495" s="33"/>
      <c r="F495" s="143"/>
      <c r="G495" s="34"/>
    </row>
    <row r="496" spans="1:7" x14ac:dyDescent="0.35">
      <c r="A496" s="2"/>
      <c r="B496" s="33"/>
      <c r="C496" s="33"/>
      <c r="D496" s="168"/>
      <c r="E496" s="33"/>
      <c r="F496" s="143"/>
      <c r="G496" s="34"/>
    </row>
    <row r="497" spans="1:7" x14ac:dyDescent="0.35">
      <c r="A497" s="2"/>
      <c r="B497" s="33"/>
      <c r="C497" s="33"/>
      <c r="D497" s="168"/>
      <c r="E497" s="33"/>
      <c r="F497" s="143"/>
      <c r="G497" s="34"/>
    </row>
    <row r="498" spans="1:7" x14ac:dyDescent="0.35">
      <c r="A498" s="2"/>
      <c r="B498" s="33"/>
      <c r="C498" s="33"/>
      <c r="D498" s="168"/>
      <c r="E498" s="33"/>
      <c r="F498" s="143"/>
      <c r="G498" s="34"/>
    </row>
    <row r="499" spans="1:7" x14ac:dyDescent="0.35">
      <c r="A499" s="2"/>
      <c r="B499" s="33"/>
      <c r="C499" s="33"/>
      <c r="D499" s="168"/>
      <c r="E499" s="33"/>
      <c r="F499" s="143"/>
      <c r="G499" s="34"/>
    </row>
    <row r="500" spans="1:7" x14ac:dyDescent="0.35">
      <c r="A500" s="2"/>
      <c r="B500" s="33"/>
      <c r="C500" s="33"/>
      <c r="D500" s="168"/>
      <c r="E500" s="33"/>
      <c r="F500" s="143"/>
      <c r="G500" s="34"/>
    </row>
    <row r="501" spans="1:7" x14ac:dyDescent="0.35">
      <c r="A501" s="2"/>
      <c r="B501" s="33"/>
      <c r="C501" s="33"/>
      <c r="D501" s="168"/>
      <c r="E501" s="33"/>
      <c r="F501" s="143"/>
      <c r="G501" s="34"/>
    </row>
    <row r="502" spans="1:7" x14ac:dyDescent="0.35">
      <c r="A502" s="2"/>
      <c r="B502" s="33"/>
      <c r="C502" s="33"/>
      <c r="D502" s="168"/>
      <c r="E502" s="33"/>
      <c r="F502" s="143"/>
      <c r="G502" s="34"/>
    </row>
    <row r="503" spans="1:7" x14ac:dyDescent="0.35">
      <c r="A503" s="2"/>
      <c r="B503" s="33"/>
      <c r="C503" s="33"/>
      <c r="D503" s="168"/>
      <c r="E503" s="33"/>
      <c r="F503" s="143"/>
      <c r="G503" s="34"/>
    </row>
    <row r="504" spans="1:7" x14ac:dyDescent="0.35">
      <c r="A504" s="2"/>
      <c r="B504" s="33"/>
      <c r="C504" s="33"/>
      <c r="D504" s="168"/>
      <c r="E504" s="33"/>
      <c r="F504" s="143"/>
      <c r="G504" s="34"/>
    </row>
    <row r="505" spans="1:7" x14ac:dyDescent="0.35">
      <c r="A505" s="2"/>
      <c r="B505" s="33"/>
      <c r="C505" s="33"/>
      <c r="D505" s="168"/>
      <c r="E505" s="33"/>
      <c r="F505" s="143"/>
      <c r="G505" s="34"/>
    </row>
    <row r="506" spans="1:7" x14ac:dyDescent="0.35">
      <c r="A506" s="2"/>
      <c r="B506" s="33"/>
      <c r="C506" s="33"/>
      <c r="D506" s="168"/>
      <c r="E506" s="33"/>
      <c r="F506" s="143"/>
      <c r="G506" s="34"/>
    </row>
    <row r="507" spans="1:7" x14ac:dyDescent="0.35">
      <c r="A507" s="2"/>
      <c r="B507" s="33"/>
      <c r="C507" s="33"/>
      <c r="D507" s="168"/>
      <c r="E507" s="33"/>
      <c r="F507" s="143"/>
      <c r="G507" s="34"/>
    </row>
    <row r="508" spans="1:7" x14ac:dyDescent="0.35">
      <c r="A508" s="2"/>
      <c r="B508" s="33"/>
      <c r="C508" s="33"/>
      <c r="D508" s="168"/>
      <c r="E508" s="33"/>
      <c r="F508" s="143"/>
      <c r="G508" s="34"/>
    </row>
    <row r="509" spans="1:7" x14ac:dyDescent="0.35">
      <c r="A509" s="2"/>
      <c r="B509" s="33"/>
      <c r="C509" s="33"/>
      <c r="D509" s="168"/>
      <c r="E509" s="33"/>
      <c r="F509" s="143"/>
      <c r="G509" s="34"/>
    </row>
    <row r="510" spans="1:7" x14ac:dyDescent="0.35">
      <c r="A510" s="2"/>
      <c r="B510" s="33"/>
      <c r="C510" s="33"/>
      <c r="D510" s="168"/>
      <c r="E510" s="33"/>
      <c r="F510" s="143"/>
      <c r="G510" s="34"/>
    </row>
    <row r="511" spans="1:7" x14ac:dyDescent="0.35">
      <c r="A511" s="2"/>
      <c r="B511" s="33"/>
      <c r="C511" s="33"/>
      <c r="D511" s="168"/>
      <c r="E511" s="33"/>
      <c r="F511" s="143"/>
      <c r="G511" s="34"/>
    </row>
    <row r="512" spans="1:7" x14ac:dyDescent="0.35">
      <c r="A512" s="2"/>
      <c r="B512" s="33"/>
      <c r="C512" s="33"/>
      <c r="D512" s="168"/>
      <c r="E512" s="33"/>
      <c r="F512" s="143"/>
      <c r="G512" s="34"/>
    </row>
    <row r="513" spans="1:7" x14ac:dyDescent="0.35">
      <c r="A513" s="2"/>
      <c r="B513" s="33"/>
      <c r="C513" s="33"/>
      <c r="D513" s="168"/>
      <c r="E513" s="33"/>
      <c r="F513" s="143"/>
      <c r="G513" s="34"/>
    </row>
    <row r="514" spans="1:7" x14ac:dyDescent="0.35">
      <c r="A514" s="2"/>
      <c r="B514" s="33"/>
      <c r="C514" s="33"/>
      <c r="D514" s="168"/>
      <c r="E514" s="33"/>
      <c r="F514" s="143"/>
      <c r="G514" s="34"/>
    </row>
    <row r="515" spans="1:7" x14ac:dyDescent="0.35">
      <c r="A515" s="2"/>
      <c r="B515" s="33"/>
      <c r="C515" s="33"/>
      <c r="D515" s="168"/>
      <c r="E515" s="33"/>
      <c r="F515" s="143"/>
      <c r="G515" s="34"/>
    </row>
    <row r="516" spans="1:7" x14ac:dyDescent="0.35">
      <c r="A516" s="2"/>
      <c r="B516" s="33"/>
      <c r="C516" s="33"/>
      <c r="D516" s="168"/>
      <c r="E516" s="33"/>
      <c r="F516" s="143"/>
      <c r="G516" s="34"/>
    </row>
    <row r="517" spans="1:7" x14ac:dyDescent="0.35">
      <c r="A517" s="2"/>
      <c r="B517" s="33"/>
      <c r="C517" s="33"/>
      <c r="D517" s="168"/>
      <c r="E517" s="33"/>
      <c r="F517" s="143"/>
      <c r="G517" s="34"/>
    </row>
    <row r="518" spans="1:7" x14ac:dyDescent="0.35">
      <c r="A518" s="2"/>
      <c r="B518" s="33"/>
      <c r="C518" s="33"/>
      <c r="D518" s="168"/>
      <c r="E518" s="33"/>
      <c r="F518" s="143"/>
      <c r="G518" s="34"/>
    </row>
    <row r="519" spans="1:7" x14ac:dyDescent="0.35">
      <c r="A519" s="2"/>
      <c r="B519" s="33"/>
      <c r="C519" s="33"/>
      <c r="D519" s="168"/>
      <c r="E519" s="33"/>
      <c r="F519" s="143"/>
      <c r="G519" s="34"/>
    </row>
    <row r="520" spans="1:7" x14ac:dyDescent="0.35">
      <c r="A520" s="2"/>
      <c r="B520" s="33"/>
      <c r="C520" s="33"/>
      <c r="D520" s="168"/>
      <c r="E520" s="33"/>
      <c r="F520" s="143"/>
      <c r="G520" s="34"/>
    </row>
    <row r="521" spans="1:7" x14ac:dyDescent="0.35">
      <c r="A521" s="2"/>
      <c r="B521" s="33"/>
      <c r="C521" s="33"/>
      <c r="D521" s="168"/>
      <c r="E521" s="33"/>
      <c r="F521" s="143"/>
      <c r="G521" s="34"/>
    </row>
    <row r="522" spans="1:7" x14ac:dyDescent="0.35">
      <c r="A522" s="2"/>
      <c r="B522" s="33"/>
      <c r="C522" s="33"/>
      <c r="D522" s="168"/>
      <c r="E522" s="33"/>
      <c r="F522" s="143"/>
      <c r="G522" s="34"/>
    </row>
    <row r="523" spans="1:7" x14ac:dyDescent="0.35">
      <c r="A523" s="2"/>
      <c r="B523" s="33"/>
      <c r="C523" s="33"/>
      <c r="D523" s="168"/>
      <c r="E523" s="33"/>
      <c r="F523" s="143"/>
      <c r="G523" s="34"/>
    </row>
    <row r="524" spans="1:7" x14ac:dyDescent="0.35">
      <c r="A524" s="2"/>
      <c r="B524" s="33"/>
      <c r="C524" s="33"/>
      <c r="D524" s="168"/>
      <c r="E524" s="33"/>
      <c r="F524" s="143"/>
      <c r="G524" s="34"/>
    </row>
    <row r="525" spans="1:7" x14ac:dyDescent="0.35">
      <c r="A525" s="2"/>
      <c r="B525" s="33"/>
      <c r="C525" s="33"/>
      <c r="D525" s="168"/>
      <c r="E525" s="33"/>
      <c r="F525" s="143"/>
      <c r="G525" s="34"/>
    </row>
    <row r="526" spans="1:7" x14ac:dyDescent="0.35">
      <c r="A526" s="2"/>
      <c r="B526" s="33"/>
      <c r="C526" s="33"/>
      <c r="D526" s="168"/>
      <c r="E526" s="33"/>
      <c r="F526" s="143"/>
      <c r="G526" s="34"/>
    </row>
    <row r="527" spans="1:7" x14ac:dyDescent="0.35">
      <c r="A527" s="2"/>
      <c r="B527" s="33"/>
      <c r="C527" s="33"/>
      <c r="D527" s="168"/>
      <c r="E527" s="33"/>
      <c r="F527" s="143"/>
      <c r="G527" s="34"/>
    </row>
    <row r="528" spans="1:7" x14ac:dyDescent="0.35">
      <c r="A528" s="2"/>
      <c r="B528" s="33"/>
      <c r="C528" s="33"/>
      <c r="D528" s="168"/>
      <c r="E528" s="33"/>
      <c r="F528" s="143"/>
      <c r="G528" s="34"/>
    </row>
    <row r="529" spans="1:7" x14ac:dyDescent="0.35">
      <c r="A529" s="2"/>
      <c r="B529" s="33"/>
      <c r="C529" s="33"/>
      <c r="D529" s="168"/>
      <c r="E529" s="33"/>
      <c r="F529" s="143"/>
      <c r="G529" s="34"/>
    </row>
    <row r="530" spans="1:7" x14ac:dyDescent="0.35">
      <c r="A530" s="2"/>
      <c r="B530" s="33"/>
      <c r="C530" s="33"/>
      <c r="D530" s="168"/>
      <c r="E530" s="33"/>
      <c r="F530" s="143"/>
      <c r="G530" s="34"/>
    </row>
    <row r="531" spans="1:7" x14ac:dyDescent="0.35">
      <c r="A531" s="2"/>
      <c r="B531" s="33"/>
      <c r="C531" s="33"/>
      <c r="D531" s="168"/>
      <c r="E531" s="33"/>
      <c r="F531" s="143"/>
      <c r="G531" s="34"/>
    </row>
    <row r="532" spans="1:7" x14ac:dyDescent="0.35">
      <c r="A532" s="2"/>
      <c r="B532" s="33"/>
      <c r="C532" s="33"/>
      <c r="D532" s="168"/>
      <c r="E532" s="33"/>
      <c r="F532" s="143"/>
      <c r="G532" s="34"/>
    </row>
    <row r="533" spans="1:7" x14ac:dyDescent="0.35">
      <c r="A533" s="2"/>
      <c r="B533" s="33"/>
      <c r="C533" s="33"/>
      <c r="D533" s="168"/>
      <c r="E533" s="33"/>
      <c r="F533" s="143"/>
      <c r="G533" s="34"/>
    </row>
    <row r="534" spans="1:7" x14ac:dyDescent="0.35">
      <c r="A534" s="2"/>
      <c r="B534" s="33"/>
      <c r="C534" s="33"/>
      <c r="D534" s="168"/>
      <c r="E534" s="33"/>
      <c r="F534" s="143"/>
      <c r="G534" s="34"/>
    </row>
    <row r="535" spans="1:7" x14ac:dyDescent="0.35">
      <c r="A535" s="2"/>
      <c r="B535" s="33"/>
      <c r="C535" s="33"/>
      <c r="D535" s="168"/>
      <c r="E535" s="33"/>
      <c r="F535" s="143"/>
      <c r="G535" s="34"/>
    </row>
    <row r="536" spans="1:7" x14ac:dyDescent="0.35">
      <c r="A536" s="2"/>
      <c r="B536" s="33"/>
      <c r="C536" s="33"/>
      <c r="D536" s="168"/>
      <c r="E536" s="33"/>
      <c r="F536" s="143"/>
      <c r="G536" s="34"/>
    </row>
    <row r="537" spans="1:7" x14ac:dyDescent="0.35">
      <c r="A537" s="2"/>
      <c r="B537" s="33"/>
      <c r="C537" s="33"/>
      <c r="D537" s="168"/>
      <c r="E537" s="33"/>
      <c r="F537" s="143"/>
      <c r="G537" s="34"/>
    </row>
    <row r="538" spans="1:7" x14ac:dyDescent="0.35">
      <c r="A538" s="2"/>
      <c r="B538" s="33"/>
      <c r="C538" s="33"/>
      <c r="D538" s="168"/>
      <c r="E538" s="33"/>
      <c r="F538" s="143"/>
      <c r="G538" s="34"/>
    </row>
    <row r="539" spans="1:7" x14ac:dyDescent="0.35">
      <c r="A539" s="2"/>
      <c r="B539" s="33"/>
      <c r="C539" s="33"/>
      <c r="D539" s="168"/>
      <c r="E539" s="33"/>
      <c r="F539" s="143"/>
      <c r="G539" s="34"/>
    </row>
    <row r="540" spans="1:7" x14ac:dyDescent="0.35">
      <c r="A540" s="2"/>
      <c r="B540" s="33"/>
      <c r="C540" s="33"/>
      <c r="D540" s="168"/>
      <c r="E540" s="33"/>
      <c r="F540" s="143"/>
      <c r="G540" s="34"/>
    </row>
    <row r="541" spans="1:7" x14ac:dyDescent="0.35">
      <c r="A541" s="2"/>
      <c r="B541" s="33"/>
      <c r="C541" s="33"/>
      <c r="D541" s="168"/>
      <c r="E541" s="33"/>
      <c r="F541" s="143"/>
      <c r="G541" s="34"/>
    </row>
    <row r="542" spans="1:7" x14ac:dyDescent="0.35">
      <c r="A542" s="2"/>
      <c r="B542" s="33"/>
      <c r="C542" s="33"/>
      <c r="D542" s="168"/>
      <c r="E542" s="33"/>
      <c r="F542" s="143"/>
      <c r="G542" s="34"/>
    </row>
    <row r="543" spans="1:7" x14ac:dyDescent="0.35">
      <c r="A543" s="2"/>
      <c r="B543" s="33"/>
      <c r="C543" s="33"/>
      <c r="D543" s="168"/>
      <c r="E543" s="33"/>
      <c r="F543" s="143"/>
      <c r="G543" s="34"/>
    </row>
    <row r="544" spans="1:7" x14ac:dyDescent="0.35">
      <c r="A544" s="2"/>
      <c r="B544" s="33"/>
      <c r="C544" s="33"/>
      <c r="D544" s="168"/>
      <c r="E544" s="33"/>
      <c r="F544" s="143"/>
      <c r="G544" s="34"/>
    </row>
    <row r="545" spans="1:7" x14ac:dyDescent="0.35">
      <c r="A545" s="2"/>
      <c r="B545" s="33"/>
      <c r="C545" s="33"/>
      <c r="D545" s="168"/>
      <c r="E545" s="33"/>
      <c r="F545" s="143"/>
      <c r="G545" s="34"/>
    </row>
    <row r="546" spans="1:7" x14ac:dyDescent="0.35">
      <c r="A546" s="2"/>
      <c r="B546" s="33"/>
      <c r="C546" s="33"/>
      <c r="D546" s="168"/>
      <c r="E546" s="33"/>
      <c r="F546" s="143"/>
      <c r="G546" s="34"/>
    </row>
    <row r="547" spans="1:7" x14ac:dyDescent="0.35">
      <c r="A547" s="2"/>
      <c r="B547" s="33"/>
      <c r="C547" s="33"/>
      <c r="D547" s="168"/>
      <c r="E547" s="33"/>
      <c r="F547" s="143"/>
      <c r="G547" s="34"/>
    </row>
    <row r="548" spans="1:7" x14ac:dyDescent="0.35">
      <c r="A548" s="2"/>
      <c r="B548" s="33"/>
      <c r="C548" s="33"/>
      <c r="D548" s="168"/>
      <c r="E548" s="33"/>
      <c r="F548" s="143"/>
      <c r="G548" s="34"/>
    </row>
    <row r="549" spans="1:7" x14ac:dyDescent="0.35">
      <c r="A549" s="2"/>
      <c r="B549" s="33"/>
      <c r="C549" s="33"/>
      <c r="D549" s="168"/>
      <c r="E549" s="33"/>
      <c r="F549" s="143"/>
      <c r="G549" s="34"/>
    </row>
    <row r="550" spans="1:7" x14ac:dyDescent="0.35">
      <c r="A550" s="2"/>
      <c r="B550" s="33"/>
      <c r="C550" s="33"/>
      <c r="D550" s="168"/>
      <c r="E550" s="33"/>
      <c r="F550" s="143"/>
      <c r="G550" s="34"/>
    </row>
    <row r="551" spans="1:7" x14ac:dyDescent="0.35">
      <c r="A551" s="2"/>
      <c r="B551" s="33"/>
      <c r="C551" s="33"/>
      <c r="D551" s="168"/>
      <c r="E551" s="33"/>
      <c r="F551" s="143"/>
      <c r="G551" s="34"/>
    </row>
    <row r="552" spans="1:7" x14ac:dyDescent="0.35">
      <c r="A552" s="2"/>
      <c r="B552" s="33"/>
      <c r="C552" s="33"/>
      <c r="D552" s="168"/>
      <c r="E552" s="33"/>
      <c r="F552" s="143"/>
      <c r="G552" s="34"/>
    </row>
    <row r="553" spans="1:7" x14ac:dyDescent="0.35">
      <c r="A553" s="2"/>
      <c r="B553" s="33"/>
      <c r="C553" s="33"/>
      <c r="D553" s="168"/>
      <c r="E553" s="33"/>
      <c r="F553" s="143"/>
      <c r="G553" s="34"/>
    </row>
    <row r="554" spans="1:7" x14ac:dyDescent="0.35">
      <c r="A554" s="2"/>
      <c r="B554" s="33"/>
      <c r="C554" s="33"/>
      <c r="D554" s="168"/>
      <c r="E554" s="33"/>
      <c r="F554" s="143"/>
      <c r="G554" s="34"/>
    </row>
    <row r="555" spans="1:7" x14ac:dyDescent="0.35">
      <c r="A555" s="2"/>
      <c r="B555" s="33"/>
      <c r="C555" s="33"/>
      <c r="D555" s="168"/>
      <c r="E555" s="33"/>
      <c r="F555" s="143"/>
      <c r="G555" s="34"/>
    </row>
    <row r="556" spans="1:7" x14ac:dyDescent="0.35">
      <c r="A556" s="2"/>
      <c r="B556" s="33"/>
      <c r="C556" s="33"/>
      <c r="D556" s="168"/>
      <c r="E556" s="33"/>
      <c r="F556" s="143"/>
      <c r="G556" s="34"/>
    </row>
    <row r="557" spans="1:7" x14ac:dyDescent="0.35">
      <c r="A557" s="2"/>
      <c r="B557" s="33"/>
      <c r="C557" s="33"/>
      <c r="D557" s="168"/>
      <c r="E557" s="33"/>
      <c r="F557" s="143"/>
      <c r="G557" s="34"/>
    </row>
    <row r="558" spans="1:7" x14ac:dyDescent="0.35">
      <c r="A558" s="2"/>
      <c r="B558" s="33"/>
      <c r="C558" s="33"/>
      <c r="D558" s="168"/>
      <c r="E558" s="33"/>
      <c r="F558" s="143"/>
      <c r="G558" s="34"/>
    </row>
    <row r="559" spans="1:7" x14ac:dyDescent="0.35">
      <c r="A559" s="2"/>
      <c r="B559" s="33"/>
      <c r="C559" s="33"/>
      <c r="D559" s="168"/>
      <c r="E559" s="33"/>
      <c r="F559" s="143"/>
      <c r="G559" s="34"/>
    </row>
    <row r="560" spans="1:7" x14ac:dyDescent="0.35">
      <c r="A560" s="2"/>
      <c r="B560" s="33"/>
      <c r="C560" s="33"/>
      <c r="D560" s="168"/>
      <c r="E560" s="33"/>
      <c r="F560" s="143"/>
      <c r="G560" s="34"/>
    </row>
    <row r="561" spans="1:7" x14ac:dyDescent="0.35">
      <c r="A561" s="2"/>
      <c r="B561" s="33"/>
      <c r="C561" s="33"/>
      <c r="D561" s="168"/>
      <c r="E561" s="33"/>
      <c r="F561" s="143"/>
      <c r="G561" s="34"/>
    </row>
    <row r="562" spans="1:7" x14ac:dyDescent="0.35">
      <c r="A562" s="2"/>
      <c r="B562" s="33"/>
      <c r="C562" s="33"/>
      <c r="D562" s="168"/>
      <c r="E562" s="33"/>
      <c r="F562" s="143"/>
      <c r="G562" s="34"/>
    </row>
    <row r="563" spans="1:7" x14ac:dyDescent="0.35">
      <c r="A563" s="2"/>
      <c r="B563" s="33"/>
      <c r="C563" s="33"/>
      <c r="D563" s="168"/>
      <c r="E563" s="33"/>
      <c r="F563" s="143"/>
      <c r="G563" s="34"/>
    </row>
    <row r="564" spans="1:7" x14ac:dyDescent="0.35">
      <c r="A564" s="2"/>
      <c r="B564" s="33"/>
      <c r="C564" s="33"/>
      <c r="D564" s="168"/>
      <c r="E564" s="33"/>
      <c r="F564" s="143"/>
      <c r="G564" s="34"/>
    </row>
    <row r="565" spans="1:7" x14ac:dyDescent="0.35">
      <c r="A565" s="2"/>
      <c r="B565" s="33"/>
      <c r="C565" s="33"/>
      <c r="D565" s="168"/>
      <c r="E565" s="33"/>
      <c r="F565" s="143"/>
      <c r="G565" s="34"/>
    </row>
    <row r="566" spans="1:7" x14ac:dyDescent="0.35">
      <c r="A566" s="2"/>
      <c r="B566" s="33"/>
      <c r="C566" s="33"/>
      <c r="D566" s="168"/>
      <c r="E566" s="33"/>
      <c r="F566" s="143"/>
      <c r="G566" s="34"/>
    </row>
    <row r="567" spans="1:7" x14ac:dyDescent="0.35">
      <c r="A567" s="2"/>
      <c r="B567" s="33"/>
      <c r="C567" s="33"/>
      <c r="D567" s="168"/>
      <c r="E567" s="33"/>
      <c r="F567" s="143"/>
      <c r="G567" s="34"/>
    </row>
    <row r="568" spans="1:7" x14ac:dyDescent="0.35">
      <c r="A568" s="2"/>
      <c r="B568" s="33"/>
      <c r="C568" s="33"/>
      <c r="D568" s="168"/>
      <c r="E568" s="33"/>
      <c r="F568" s="143"/>
      <c r="G568" s="34"/>
    </row>
    <row r="569" spans="1:7" x14ac:dyDescent="0.35">
      <c r="A569" s="2"/>
      <c r="B569" s="33"/>
      <c r="C569" s="33"/>
      <c r="D569" s="168"/>
      <c r="E569" s="33"/>
      <c r="F569" s="143"/>
      <c r="G569" s="34"/>
    </row>
    <row r="570" spans="1:7" x14ac:dyDescent="0.35">
      <c r="A570" s="2"/>
      <c r="B570" s="33"/>
      <c r="C570" s="33"/>
      <c r="D570" s="168"/>
      <c r="E570" s="33"/>
      <c r="F570" s="143"/>
      <c r="G570" s="34"/>
    </row>
    <row r="571" spans="1:7" x14ac:dyDescent="0.35">
      <c r="A571" s="2"/>
      <c r="B571" s="33"/>
      <c r="C571" s="33"/>
      <c r="D571" s="168"/>
      <c r="E571" s="33"/>
      <c r="F571" s="143"/>
      <c r="G571" s="34"/>
    </row>
    <row r="572" spans="1:7" x14ac:dyDescent="0.35">
      <c r="A572" s="2"/>
      <c r="B572" s="33"/>
      <c r="C572" s="33"/>
      <c r="D572" s="168"/>
      <c r="E572" s="33"/>
      <c r="F572" s="143"/>
      <c r="G572" s="34"/>
    </row>
    <row r="573" spans="1:7" x14ac:dyDescent="0.35">
      <c r="A573" s="2"/>
      <c r="B573" s="33"/>
      <c r="C573" s="33"/>
      <c r="D573" s="168"/>
      <c r="E573" s="33"/>
      <c r="F573" s="143"/>
      <c r="G573" s="34"/>
    </row>
    <row r="574" spans="1:7" x14ac:dyDescent="0.35">
      <c r="A574" s="2"/>
      <c r="B574" s="33"/>
      <c r="C574" s="33"/>
      <c r="D574" s="168"/>
      <c r="E574" s="33"/>
      <c r="F574" s="143"/>
      <c r="G574" s="34"/>
    </row>
    <row r="575" spans="1:7" x14ac:dyDescent="0.35">
      <c r="A575" s="2"/>
      <c r="B575" s="33"/>
      <c r="C575" s="33"/>
      <c r="D575" s="168"/>
      <c r="E575" s="33"/>
      <c r="F575" s="143"/>
      <c r="G575" s="34"/>
    </row>
    <row r="576" spans="1:7" x14ac:dyDescent="0.35">
      <c r="A576" s="2"/>
      <c r="B576" s="33"/>
      <c r="C576" s="33"/>
      <c r="D576" s="168"/>
      <c r="E576" s="33"/>
      <c r="F576" s="143"/>
      <c r="G576" s="34"/>
    </row>
    <row r="577" spans="1:7" x14ac:dyDescent="0.35">
      <c r="A577" s="2"/>
      <c r="B577" s="33"/>
      <c r="C577" s="33"/>
      <c r="D577" s="168"/>
      <c r="E577" s="33"/>
      <c r="F577" s="143"/>
      <c r="G577" s="34"/>
    </row>
    <row r="578" spans="1:7" x14ac:dyDescent="0.35">
      <c r="A578" s="2"/>
      <c r="B578" s="33"/>
      <c r="C578" s="33"/>
      <c r="D578" s="168"/>
      <c r="E578" s="33"/>
      <c r="F578" s="143"/>
      <c r="G578" s="34"/>
    </row>
    <row r="579" spans="1:7" x14ac:dyDescent="0.35">
      <c r="A579" s="2"/>
      <c r="B579" s="33"/>
      <c r="C579" s="33"/>
      <c r="D579" s="168"/>
      <c r="E579" s="33"/>
      <c r="F579" s="143"/>
      <c r="G579" s="34"/>
    </row>
    <row r="580" spans="1:7" x14ac:dyDescent="0.35">
      <c r="A580" s="2"/>
      <c r="B580" s="33"/>
      <c r="C580" s="33"/>
      <c r="D580" s="168"/>
      <c r="E580" s="33"/>
      <c r="F580" s="143"/>
      <c r="G580" s="34"/>
    </row>
    <row r="581" spans="1:7" x14ac:dyDescent="0.35">
      <c r="A581" s="2"/>
      <c r="B581" s="33"/>
      <c r="C581" s="33"/>
      <c r="D581" s="168"/>
      <c r="E581" s="33"/>
      <c r="F581" s="143"/>
      <c r="G581" s="34"/>
    </row>
    <row r="582" spans="1:7" x14ac:dyDescent="0.35">
      <c r="A582" s="2"/>
      <c r="B582" s="33"/>
      <c r="C582" s="33"/>
      <c r="D582" s="168"/>
      <c r="E582" s="33"/>
      <c r="F582" s="143"/>
      <c r="G582" s="34"/>
    </row>
    <row r="583" spans="1:7" x14ac:dyDescent="0.35">
      <c r="A583" s="2"/>
      <c r="B583" s="33"/>
      <c r="C583" s="33"/>
      <c r="D583" s="168"/>
      <c r="E583" s="33"/>
      <c r="F583" s="143"/>
      <c r="G583" s="34"/>
    </row>
    <row r="584" spans="1:7" x14ac:dyDescent="0.35">
      <c r="A584" s="2"/>
      <c r="B584" s="33"/>
      <c r="C584" s="33"/>
      <c r="D584" s="168"/>
      <c r="E584" s="33"/>
      <c r="F584" s="143"/>
      <c r="G584" s="34"/>
    </row>
    <row r="585" spans="1:7" x14ac:dyDescent="0.35">
      <c r="A585" s="2"/>
      <c r="B585" s="33"/>
      <c r="C585" s="33"/>
      <c r="D585" s="168"/>
      <c r="E585" s="33"/>
      <c r="F585" s="143"/>
      <c r="G585" s="34"/>
    </row>
    <row r="586" spans="1:7" x14ac:dyDescent="0.35">
      <c r="A586" s="2"/>
      <c r="B586" s="33"/>
      <c r="C586" s="33"/>
      <c r="D586" s="168"/>
      <c r="E586" s="33"/>
      <c r="F586" s="143"/>
      <c r="G586" s="34"/>
    </row>
    <row r="587" spans="1:7" x14ac:dyDescent="0.35">
      <c r="A587" s="2"/>
      <c r="B587" s="33"/>
      <c r="C587" s="33"/>
      <c r="D587" s="168"/>
      <c r="E587" s="33"/>
      <c r="F587" s="143"/>
      <c r="G587" s="34"/>
    </row>
    <row r="588" spans="1:7" x14ac:dyDescent="0.35">
      <c r="A588" s="2"/>
      <c r="B588" s="33"/>
      <c r="C588" s="33"/>
      <c r="D588" s="168"/>
      <c r="E588" s="33"/>
      <c r="F588" s="143"/>
      <c r="G588" s="34"/>
    </row>
    <row r="589" spans="1:7" x14ac:dyDescent="0.35">
      <c r="A589" s="2"/>
      <c r="B589" s="33"/>
      <c r="C589" s="33"/>
      <c r="D589" s="168"/>
      <c r="E589" s="33"/>
      <c r="F589" s="143"/>
      <c r="G589" s="34"/>
    </row>
    <row r="590" spans="1:7" x14ac:dyDescent="0.35">
      <c r="A590" s="2"/>
      <c r="B590" s="33"/>
      <c r="C590" s="33"/>
      <c r="D590" s="168"/>
      <c r="E590" s="33"/>
      <c r="F590" s="143"/>
      <c r="G590" s="34"/>
    </row>
    <row r="591" spans="1:7" x14ac:dyDescent="0.35">
      <c r="A591" s="2"/>
      <c r="B591" s="33"/>
      <c r="C591" s="33"/>
      <c r="D591" s="168"/>
      <c r="E591" s="33"/>
      <c r="F591" s="143"/>
      <c r="G591" s="34"/>
    </row>
    <row r="592" spans="1:7" x14ac:dyDescent="0.35">
      <c r="A592" s="2"/>
      <c r="B592" s="33"/>
      <c r="C592" s="33"/>
      <c r="D592" s="168"/>
      <c r="E592" s="33"/>
      <c r="F592" s="143"/>
      <c r="G592" s="34"/>
    </row>
    <row r="593" spans="1:7" x14ac:dyDescent="0.35">
      <c r="A593" s="2"/>
      <c r="B593" s="33"/>
      <c r="C593" s="33"/>
      <c r="D593" s="168"/>
      <c r="E593" s="33"/>
      <c r="F593" s="143"/>
      <c r="G593" s="34"/>
    </row>
    <row r="594" spans="1:7" x14ac:dyDescent="0.35">
      <c r="A594" s="2"/>
      <c r="B594" s="33"/>
      <c r="C594" s="33"/>
      <c r="D594" s="168"/>
      <c r="E594" s="33"/>
      <c r="F594" s="143"/>
      <c r="G594" s="34"/>
    </row>
    <row r="595" spans="1:7" x14ac:dyDescent="0.35">
      <c r="A595" s="2"/>
      <c r="B595" s="33"/>
      <c r="C595" s="33"/>
      <c r="D595" s="168"/>
      <c r="E595" s="33"/>
      <c r="F595" s="143"/>
      <c r="G595" s="34"/>
    </row>
    <row r="596" spans="1:7" x14ac:dyDescent="0.35">
      <c r="A596" s="2"/>
      <c r="B596" s="33"/>
      <c r="C596" s="33"/>
      <c r="D596" s="168"/>
      <c r="E596" s="33"/>
      <c r="F596" s="143"/>
      <c r="G596" s="34"/>
    </row>
    <row r="597" spans="1:7" x14ac:dyDescent="0.35">
      <c r="A597" s="2"/>
      <c r="B597" s="33"/>
      <c r="C597" s="33"/>
      <c r="D597" s="168"/>
      <c r="E597" s="33"/>
      <c r="F597" s="143"/>
      <c r="G597" s="34"/>
    </row>
    <row r="598" spans="1:7" x14ac:dyDescent="0.35">
      <c r="A598" s="2"/>
      <c r="B598" s="33"/>
      <c r="C598" s="33"/>
      <c r="D598" s="168"/>
      <c r="E598" s="33"/>
      <c r="F598" s="143"/>
      <c r="G598" s="34"/>
    </row>
    <row r="599" spans="1:7" x14ac:dyDescent="0.35">
      <c r="A599" s="2"/>
      <c r="B599" s="33"/>
      <c r="C599" s="33"/>
      <c r="D599" s="168"/>
      <c r="E599" s="33"/>
      <c r="F599" s="143"/>
      <c r="G599" s="34"/>
    </row>
    <row r="600" spans="1:7" x14ac:dyDescent="0.35">
      <c r="A600" s="2"/>
      <c r="B600" s="33"/>
      <c r="C600" s="33"/>
      <c r="D600" s="168"/>
      <c r="E600" s="33"/>
      <c r="F600" s="143"/>
      <c r="G600" s="34"/>
    </row>
    <row r="601" spans="1:7" x14ac:dyDescent="0.35">
      <c r="A601" s="2"/>
      <c r="B601" s="33"/>
      <c r="C601" s="33"/>
      <c r="D601" s="168"/>
      <c r="E601" s="33"/>
      <c r="F601" s="143"/>
      <c r="G601" s="34"/>
    </row>
    <row r="602" spans="1:7" x14ac:dyDescent="0.35">
      <c r="A602" s="2"/>
      <c r="B602" s="33"/>
      <c r="C602" s="33"/>
      <c r="D602" s="168"/>
      <c r="E602" s="33"/>
      <c r="F602" s="143"/>
      <c r="G602" s="34"/>
    </row>
    <row r="603" spans="1:7" x14ac:dyDescent="0.35">
      <c r="A603" s="2"/>
      <c r="B603" s="33"/>
      <c r="C603" s="33"/>
      <c r="D603" s="168"/>
      <c r="E603" s="33"/>
      <c r="F603" s="143"/>
      <c r="G603" s="34"/>
    </row>
    <row r="604" spans="1:7" x14ac:dyDescent="0.35">
      <c r="A604" s="2"/>
      <c r="B604" s="33"/>
      <c r="C604" s="33"/>
      <c r="D604" s="168"/>
      <c r="E604" s="33"/>
      <c r="F604" s="143"/>
      <c r="G604" s="34"/>
    </row>
    <row r="605" spans="1:7" x14ac:dyDescent="0.35">
      <c r="A605" s="2"/>
      <c r="B605" s="33"/>
      <c r="C605" s="33"/>
      <c r="D605" s="168"/>
      <c r="E605" s="33"/>
      <c r="F605" s="143"/>
      <c r="G605" s="34"/>
    </row>
    <row r="606" spans="1:7" x14ac:dyDescent="0.35">
      <c r="A606" s="2"/>
      <c r="B606" s="33"/>
      <c r="C606" s="33"/>
      <c r="D606" s="168"/>
      <c r="E606" s="33"/>
      <c r="F606" s="143"/>
      <c r="G606" s="34"/>
    </row>
    <row r="607" spans="1:7" x14ac:dyDescent="0.35">
      <c r="A607" s="2"/>
      <c r="B607" s="33"/>
      <c r="C607" s="33"/>
      <c r="D607" s="168"/>
      <c r="E607" s="33"/>
      <c r="F607" s="143"/>
      <c r="G607" s="34"/>
    </row>
    <row r="608" spans="1:7" x14ac:dyDescent="0.35">
      <c r="A608" s="2"/>
      <c r="B608" s="33"/>
      <c r="C608" s="33"/>
      <c r="D608" s="168"/>
      <c r="E608" s="33"/>
      <c r="F608" s="143"/>
      <c r="G608" s="34"/>
    </row>
    <row r="609" spans="1:7" x14ac:dyDescent="0.35">
      <c r="A609" s="2"/>
      <c r="B609" s="33"/>
      <c r="C609" s="33"/>
      <c r="D609" s="168"/>
      <c r="E609" s="33"/>
      <c r="F609" s="143"/>
      <c r="G609" s="34"/>
    </row>
    <row r="610" spans="1:7" x14ac:dyDescent="0.35">
      <c r="A610" s="2"/>
      <c r="B610" s="33"/>
      <c r="C610" s="33"/>
      <c r="D610" s="168"/>
      <c r="E610" s="33"/>
      <c r="F610" s="143"/>
      <c r="G610" s="34"/>
    </row>
    <row r="611" spans="1:7" x14ac:dyDescent="0.35">
      <c r="A611" s="2"/>
      <c r="B611" s="33"/>
      <c r="C611" s="33"/>
      <c r="D611" s="168"/>
      <c r="E611" s="33"/>
      <c r="F611" s="143"/>
      <c r="G611" s="34"/>
    </row>
    <row r="612" spans="1:7" x14ac:dyDescent="0.35">
      <c r="A612" s="2"/>
      <c r="B612" s="33"/>
      <c r="C612" s="33"/>
      <c r="D612" s="168"/>
      <c r="E612" s="33"/>
      <c r="F612" s="143"/>
      <c r="G612" s="34"/>
    </row>
    <row r="613" spans="1:7" x14ac:dyDescent="0.35">
      <c r="A613" s="2"/>
      <c r="B613" s="33"/>
      <c r="C613" s="33"/>
      <c r="D613" s="168"/>
      <c r="E613" s="33"/>
      <c r="F613" s="143"/>
      <c r="G613" s="34"/>
    </row>
    <row r="614" spans="1:7" x14ac:dyDescent="0.35">
      <c r="A614" s="2"/>
      <c r="B614" s="33"/>
      <c r="C614" s="33"/>
      <c r="D614" s="168"/>
      <c r="E614" s="33"/>
      <c r="F614" s="143"/>
      <c r="G614" s="34"/>
    </row>
    <row r="615" spans="1:7" x14ac:dyDescent="0.35">
      <c r="A615" s="2"/>
      <c r="B615" s="33"/>
      <c r="C615" s="33"/>
      <c r="D615" s="168"/>
      <c r="E615" s="33"/>
      <c r="F615" s="143"/>
      <c r="G615" s="34"/>
    </row>
    <row r="616" spans="1:7" x14ac:dyDescent="0.35">
      <c r="A616" s="2"/>
      <c r="B616" s="33"/>
      <c r="C616" s="33"/>
      <c r="D616" s="168"/>
      <c r="E616" s="33"/>
      <c r="F616" s="143"/>
      <c r="G616" s="34"/>
    </row>
    <row r="617" spans="1:7" x14ac:dyDescent="0.35">
      <c r="A617" s="2"/>
      <c r="B617" s="33"/>
      <c r="C617" s="33"/>
      <c r="D617" s="168"/>
      <c r="E617" s="33"/>
      <c r="F617" s="143"/>
      <c r="G617" s="34"/>
    </row>
    <row r="618" spans="1:7" x14ac:dyDescent="0.35">
      <c r="A618" s="2"/>
      <c r="B618" s="33"/>
      <c r="C618" s="33"/>
      <c r="D618" s="168"/>
      <c r="E618" s="33"/>
      <c r="F618" s="143"/>
      <c r="G618" s="34"/>
    </row>
    <row r="619" spans="1:7" x14ac:dyDescent="0.35">
      <c r="A619" s="2"/>
      <c r="B619" s="33"/>
      <c r="C619" s="33"/>
      <c r="D619" s="168"/>
      <c r="E619" s="33"/>
      <c r="F619" s="143"/>
      <c r="G619" s="34"/>
    </row>
    <row r="620" spans="1:7" x14ac:dyDescent="0.35">
      <c r="A620" s="2"/>
      <c r="B620" s="33"/>
      <c r="C620" s="33"/>
      <c r="D620" s="168"/>
      <c r="E620" s="33"/>
      <c r="F620" s="143"/>
      <c r="G620" s="34"/>
    </row>
    <row r="621" spans="1:7" x14ac:dyDescent="0.35">
      <c r="A621" s="2"/>
      <c r="B621" s="33"/>
      <c r="C621" s="33"/>
      <c r="D621" s="168"/>
      <c r="E621" s="33"/>
      <c r="F621" s="143"/>
      <c r="G621" s="34"/>
    </row>
    <row r="622" spans="1:7" x14ac:dyDescent="0.35">
      <c r="A622" s="2"/>
      <c r="B622" s="33"/>
      <c r="C622" s="33"/>
      <c r="D622" s="168"/>
      <c r="E622" s="33"/>
      <c r="F622" s="143"/>
      <c r="G622" s="34"/>
    </row>
    <row r="623" spans="1:7" x14ac:dyDescent="0.35">
      <c r="A623" s="2"/>
      <c r="B623" s="33"/>
      <c r="C623" s="33"/>
      <c r="D623" s="168"/>
      <c r="E623" s="33"/>
      <c r="F623" s="143"/>
      <c r="G623" s="34"/>
    </row>
    <row r="624" spans="1:7" x14ac:dyDescent="0.35">
      <c r="A624" s="2"/>
      <c r="B624" s="33"/>
      <c r="C624" s="33"/>
      <c r="D624" s="168"/>
      <c r="E624" s="33"/>
      <c r="F624" s="143"/>
      <c r="G624" s="34"/>
    </row>
    <row r="625" spans="1:7" x14ac:dyDescent="0.35">
      <c r="A625" s="2"/>
      <c r="B625" s="33"/>
      <c r="C625" s="33"/>
      <c r="D625" s="168"/>
      <c r="E625" s="33"/>
      <c r="F625" s="143"/>
      <c r="G625" s="34"/>
    </row>
    <row r="626" spans="1:7" x14ac:dyDescent="0.35">
      <c r="A626" s="2"/>
      <c r="B626" s="33"/>
      <c r="C626" s="33"/>
      <c r="D626" s="168"/>
      <c r="E626" s="33"/>
      <c r="F626" s="143"/>
      <c r="G626" s="34"/>
    </row>
    <row r="627" spans="1:7" x14ac:dyDescent="0.35">
      <c r="A627" s="2"/>
      <c r="B627" s="33"/>
      <c r="C627" s="33"/>
      <c r="D627" s="168"/>
      <c r="E627" s="33"/>
      <c r="F627" s="143"/>
      <c r="G627" s="34"/>
    </row>
    <row r="628" spans="1:7" x14ac:dyDescent="0.35">
      <c r="A628" s="2"/>
      <c r="B628" s="33"/>
      <c r="C628" s="33"/>
      <c r="D628" s="168"/>
      <c r="E628" s="33"/>
      <c r="F628" s="143"/>
      <c r="G628" s="34"/>
    </row>
    <row r="629" spans="1:7" x14ac:dyDescent="0.35">
      <c r="A629" s="2"/>
      <c r="B629" s="33"/>
      <c r="C629" s="33"/>
      <c r="D629" s="168"/>
      <c r="E629" s="33"/>
      <c r="F629" s="143"/>
      <c r="G629" s="34"/>
    </row>
    <row r="630" spans="1:7" x14ac:dyDescent="0.35">
      <c r="A630" s="2"/>
      <c r="B630" s="33"/>
      <c r="C630" s="33"/>
      <c r="D630" s="168"/>
      <c r="E630" s="33"/>
      <c r="F630" s="143"/>
      <c r="G630" s="34"/>
    </row>
    <row r="631" spans="1:7" x14ac:dyDescent="0.35">
      <c r="A631" s="2"/>
      <c r="B631" s="33"/>
      <c r="C631" s="33"/>
      <c r="D631" s="168"/>
      <c r="E631" s="33"/>
      <c r="F631" s="143"/>
      <c r="G631" s="34"/>
    </row>
    <row r="632" spans="1:7" x14ac:dyDescent="0.35">
      <c r="A632" s="2"/>
      <c r="B632" s="33"/>
      <c r="C632" s="33"/>
      <c r="D632" s="168"/>
      <c r="E632" s="33"/>
      <c r="F632" s="143"/>
      <c r="G632" s="34"/>
    </row>
    <row r="633" spans="1:7" x14ac:dyDescent="0.35">
      <c r="A633" s="2"/>
      <c r="B633" s="33"/>
      <c r="C633" s="33"/>
      <c r="D633" s="168"/>
      <c r="E633" s="33"/>
      <c r="F633" s="143"/>
      <c r="G633" s="34"/>
    </row>
    <row r="634" spans="1:7" x14ac:dyDescent="0.35">
      <c r="A634" s="2"/>
      <c r="B634" s="33"/>
      <c r="C634" s="33"/>
      <c r="D634" s="168"/>
      <c r="E634" s="33"/>
      <c r="F634" s="143"/>
      <c r="G634" s="34"/>
    </row>
    <row r="635" spans="1:7" x14ac:dyDescent="0.35">
      <c r="A635" s="2"/>
      <c r="B635" s="33"/>
      <c r="C635" s="33"/>
      <c r="D635" s="168"/>
      <c r="E635" s="33"/>
      <c r="F635" s="143"/>
      <c r="G635" s="34"/>
    </row>
    <row r="636" spans="1:7" x14ac:dyDescent="0.35">
      <c r="A636" s="2"/>
      <c r="B636" s="33"/>
      <c r="C636" s="33"/>
      <c r="D636" s="168"/>
      <c r="E636" s="33"/>
      <c r="F636" s="143"/>
      <c r="G636" s="34"/>
    </row>
    <row r="637" spans="1:7" x14ac:dyDescent="0.35">
      <c r="A637" s="2"/>
      <c r="B637" s="33"/>
      <c r="C637" s="33"/>
      <c r="D637" s="168"/>
      <c r="E637" s="33"/>
      <c r="F637" s="143"/>
      <c r="G637" s="34"/>
    </row>
    <row r="638" spans="1:7" x14ac:dyDescent="0.35">
      <c r="A638" s="2"/>
      <c r="B638" s="33"/>
      <c r="C638" s="33"/>
      <c r="D638" s="168"/>
      <c r="E638" s="33"/>
      <c r="F638" s="143"/>
      <c r="G638" s="34"/>
    </row>
    <row r="639" spans="1:7" x14ac:dyDescent="0.35">
      <c r="A639" s="2"/>
      <c r="B639" s="33"/>
      <c r="C639" s="33"/>
      <c r="D639" s="168"/>
      <c r="E639" s="33"/>
      <c r="F639" s="143"/>
      <c r="G639" s="34"/>
    </row>
    <row r="640" spans="1:7" x14ac:dyDescent="0.35">
      <c r="A640" s="2"/>
      <c r="B640" s="33"/>
      <c r="C640" s="33"/>
      <c r="D640" s="168"/>
      <c r="E640" s="33"/>
      <c r="F640" s="143"/>
      <c r="G640" s="34"/>
    </row>
    <row r="641" spans="1:7" x14ac:dyDescent="0.35">
      <c r="A641" s="2"/>
      <c r="B641" s="33"/>
      <c r="C641" s="33"/>
      <c r="D641" s="168"/>
      <c r="E641" s="33"/>
      <c r="F641" s="143"/>
      <c r="G641" s="34"/>
    </row>
    <row r="642" spans="1:7" x14ac:dyDescent="0.35">
      <c r="A642" s="2"/>
      <c r="B642" s="33"/>
      <c r="C642" s="33"/>
      <c r="D642" s="168"/>
      <c r="E642" s="33"/>
      <c r="F642" s="143"/>
      <c r="G642" s="34"/>
    </row>
    <row r="643" spans="1:7" x14ac:dyDescent="0.35">
      <c r="A643" s="2"/>
      <c r="B643" s="33"/>
      <c r="C643" s="33"/>
      <c r="D643" s="168"/>
      <c r="E643" s="33"/>
      <c r="F643" s="143"/>
      <c r="G643" s="34"/>
    </row>
    <row r="644" spans="1:7" x14ac:dyDescent="0.35">
      <c r="A644" s="2"/>
      <c r="B644" s="33"/>
      <c r="C644" s="33"/>
      <c r="D644" s="168"/>
      <c r="E644" s="33"/>
      <c r="F644" s="143"/>
      <c r="G644" s="34"/>
    </row>
    <row r="645" spans="1:7" x14ac:dyDescent="0.35">
      <c r="A645" s="2"/>
      <c r="B645" s="33"/>
      <c r="C645" s="33"/>
      <c r="D645" s="168"/>
      <c r="E645" s="33"/>
      <c r="F645" s="143"/>
      <c r="G645" s="34"/>
    </row>
    <row r="646" spans="1:7" x14ac:dyDescent="0.35">
      <c r="A646" s="2"/>
      <c r="B646" s="33"/>
      <c r="C646" s="33"/>
      <c r="D646" s="168"/>
      <c r="E646" s="33"/>
      <c r="F646" s="143"/>
      <c r="G646" s="34"/>
    </row>
    <row r="647" spans="1:7" x14ac:dyDescent="0.35">
      <c r="A647" s="2"/>
      <c r="B647" s="33"/>
      <c r="C647" s="33"/>
      <c r="D647" s="168"/>
      <c r="E647" s="33"/>
      <c r="F647" s="143"/>
      <c r="G647" s="34"/>
    </row>
    <row r="648" spans="1:7" x14ac:dyDescent="0.35">
      <c r="A648" s="2"/>
      <c r="B648" s="33"/>
      <c r="C648" s="33"/>
      <c r="D648" s="168"/>
      <c r="E648" s="33"/>
      <c r="F648" s="143"/>
      <c r="G648" s="34"/>
    </row>
    <row r="649" spans="1:7" x14ac:dyDescent="0.35">
      <c r="A649" s="2"/>
      <c r="B649" s="33"/>
      <c r="C649" s="33"/>
      <c r="D649" s="168"/>
      <c r="E649" s="33"/>
      <c r="F649" s="143"/>
      <c r="G649" s="34"/>
    </row>
    <row r="650" spans="1:7" x14ac:dyDescent="0.35">
      <c r="A650" s="2"/>
      <c r="B650" s="33"/>
      <c r="C650" s="33"/>
      <c r="D650" s="168"/>
      <c r="E650" s="33"/>
      <c r="F650" s="143"/>
      <c r="G650" s="34"/>
    </row>
    <row r="651" spans="1:7" x14ac:dyDescent="0.35">
      <c r="A651" s="2"/>
      <c r="B651" s="33"/>
      <c r="C651" s="33"/>
      <c r="D651" s="168"/>
      <c r="E651" s="33"/>
      <c r="F651" s="143"/>
      <c r="G651" s="34"/>
    </row>
    <row r="652" spans="1:7" x14ac:dyDescent="0.35">
      <c r="A652" s="2"/>
      <c r="B652" s="33"/>
      <c r="C652" s="33"/>
      <c r="D652" s="168"/>
      <c r="E652" s="33"/>
      <c r="F652" s="143"/>
      <c r="G652" s="34"/>
    </row>
    <row r="653" spans="1:7" x14ac:dyDescent="0.35">
      <c r="A653" s="2"/>
      <c r="B653" s="33"/>
      <c r="C653" s="33"/>
      <c r="D653" s="168"/>
      <c r="E653" s="33"/>
      <c r="F653" s="143"/>
      <c r="G653" s="34"/>
    </row>
    <row r="654" spans="1:7" x14ac:dyDescent="0.35">
      <c r="A654" s="2"/>
      <c r="B654" s="33"/>
      <c r="C654" s="33"/>
      <c r="D654" s="168"/>
      <c r="E654" s="33"/>
      <c r="F654" s="143"/>
      <c r="G654" s="34"/>
    </row>
    <row r="655" spans="1:7" x14ac:dyDescent="0.35">
      <c r="A655" s="2"/>
      <c r="B655" s="33"/>
      <c r="C655" s="33"/>
      <c r="D655" s="168"/>
      <c r="E655" s="33"/>
      <c r="F655" s="143"/>
      <c r="G655" s="34"/>
    </row>
    <row r="656" spans="1:7" x14ac:dyDescent="0.35">
      <c r="A656" s="2"/>
      <c r="B656" s="33"/>
      <c r="C656" s="33"/>
      <c r="D656" s="168"/>
      <c r="E656" s="33"/>
      <c r="F656" s="143"/>
      <c r="G656" s="34"/>
    </row>
    <row r="657" spans="1:7" x14ac:dyDescent="0.35">
      <c r="A657" s="2"/>
      <c r="B657" s="33"/>
      <c r="C657" s="33"/>
      <c r="D657" s="168"/>
      <c r="E657" s="33"/>
      <c r="F657" s="143"/>
      <c r="G657" s="34"/>
    </row>
    <row r="658" spans="1:7" x14ac:dyDescent="0.35">
      <c r="A658" s="2"/>
      <c r="B658" s="33"/>
      <c r="C658" s="33"/>
      <c r="D658" s="168"/>
      <c r="E658" s="33"/>
      <c r="F658" s="143"/>
      <c r="G658" s="34"/>
    </row>
    <row r="659" spans="1:7" x14ac:dyDescent="0.35">
      <c r="A659" s="2"/>
      <c r="B659" s="33"/>
      <c r="C659" s="33"/>
      <c r="D659" s="168"/>
      <c r="E659" s="33"/>
      <c r="F659" s="143"/>
      <c r="G659" s="34"/>
    </row>
    <row r="660" spans="1:7" x14ac:dyDescent="0.35">
      <c r="A660" s="2"/>
      <c r="B660" s="33"/>
      <c r="C660" s="33"/>
      <c r="D660" s="168"/>
      <c r="E660" s="33"/>
      <c r="F660" s="143"/>
      <c r="G660" s="34"/>
    </row>
    <row r="661" spans="1:7" x14ac:dyDescent="0.35">
      <c r="A661" s="2"/>
      <c r="B661" s="33"/>
      <c r="C661" s="33"/>
      <c r="D661" s="168"/>
      <c r="E661" s="33"/>
      <c r="F661" s="143"/>
      <c r="G661" s="34"/>
    </row>
    <row r="662" spans="1:7" x14ac:dyDescent="0.35">
      <c r="A662" s="2"/>
      <c r="B662" s="33"/>
      <c r="C662" s="33"/>
      <c r="D662" s="168"/>
      <c r="E662" s="33"/>
      <c r="F662" s="143"/>
      <c r="G662" s="34"/>
    </row>
    <row r="663" spans="1:7" x14ac:dyDescent="0.35">
      <c r="A663" s="2"/>
      <c r="B663" s="33"/>
      <c r="C663" s="33"/>
      <c r="D663" s="168"/>
      <c r="E663" s="33"/>
      <c r="F663" s="143"/>
      <c r="G663" s="34"/>
    </row>
    <row r="664" spans="1:7" x14ac:dyDescent="0.35">
      <c r="A664" s="2"/>
      <c r="B664" s="33"/>
      <c r="C664" s="33"/>
      <c r="D664" s="168"/>
      <c r="E664" s="33"/>
      <c r="F664" s="143"/>
      <c r="G664" s="34"/>
    </row>
    <row r="665" spans="1:7" x14ac:dyDescent="0.35">
      <c r="A665" s="2"/>
      <c r="B665" s="33"/>
      <c r="C665" s="33"/>
      <c r="D665" s="168"/>
      <c r="E665" s="33"/>
      <c r="F665" s="143"/>
      <c r="G665" s="34"/>
    </row>
    <row r="666" spans="1:7" x14ac:dyDescent="0.35">
      <c r="A666" s="2"/>
      <c r="B666" s="33"/>
      <c r="C666" s="33"/>
      <c r="D666" s="168"/>
      <c r="E666" s="33"/>
      <c r="F666" s="143"/>
      <c r="G666" s="34"/>
    </row>
    <row r="667" spans="1:7" x14ac:dyDescent="0.35">
      <c r="A667" s="2"/>
      <c r="B667" s="33"/>
      <c r="C667" s="33"/>
      <c r="D667" s="168"/>
      <c r="E667" s="33"/>
      <c r="F667" s="143"/>
      <c r="G667" s="34"/>
    </row>
    <row r="668" spans="1:7" x14ac:dyDescent="0.35">
      <c r="A668" s="2"/>
      <c r="B668" s="33"/>
      <c r="C668" s="33"/>
      <c r="D668" s="168"/>
      <c r="E668" s="33"/>
      <c r="F668" s="143"/>
      <c r="G668" s="34"/>
    </row>
    <row r="669" spans="1:7" x14ac:dyDescent="0.35">
      <c r="A669" s="2"/>
      <c r="B669" s="33"/>
      <c r="C669" s="33"/>
      <c r="D669" s="168"/>
      <c r="E669" s="33"/>
      <c r="F669" s="143"/>
      <c r="G669" s="34"/>
    </row>
    <row r="670" spans="1:7" x14ac:dyDescent="0.35">
      <c r="A670" s="2"/>
      <c r="B670" s="33"/>
      <c r="C670" s="33"/>
      <c r="D670" s="168"/>
      <c r="E670" s="33"/>
      <c r="F670" s="143"/>
      <c r="G670" s="34"/>
    </row>
    <row r="671" spans="1:7" x14ac:dyDescent="0.35">
      <c r="A671" s="2"/>
      <c r="B671" s="33"/>
      <c r="C671" s="33"/>
      <c r="D671" s="168"/>
      <c r="E671" s="33"/>
      <c r="F671" s="143"/>
      <c r="G671" s="34"/>
    </row>
    <row r="672" spans="1:7" x14ac:dyDescent="0.35">
      <c r="A672" s="2"/>
      <c r="B672" s="33"/>
      <c r="C672" s="33"/>
      <c r="D672" s="168"/>
      <c r="E672" s="33"/>
      <c r="F672" s="143"/>
      <c r="G672" s="34"/>
    </row>
    <row r="673" spans="1:7" x14ac:dyDescent="0.35">
      <c r="A673" s="2"/>
      <c r="B673" s="33"/>
      <c r="C673" s="33"/>
      <c r="D673" s="168"/>
      <c r="E673" s="33"/>
      <c r="F673" s="143"/>
      <c r="G673" s="34"/>
    </row>
    <row r="674" spans="1:7" x14ac:dyDescent="0.35">
      <c r="A674" s="2"/>
      <c r="B674" s="33"/>
      <c r="C674" s="33"/>
      <c r="D674" s="168"/>
      <c r="E674" s="33"/>
      <c r="F674" s="143"/>
      <c r="G674" s="34"/>
    </row>
    <row r="675" spans="1:7" x14ac:dyDescent="0.35">
      <c r="A675" s="2"/>
      <c r="B675" s="33"/>
      <c r="C675" s="33"/>
      <c r="D675" s="168"/>
      <c r="E675" s="33"/>
      <c r="F675" s="143"/>
      <c r="G675" s="34"/>
    </row>
    <row r="676" spans="1:7" x14ac:dyDescent="0.35">
      <c r="A676" s="2"/>
      <c r="B676" s="33"/>
      <c r="C676" s="33"/>
      <c r="D676" s="168"/>
      <c r="E676" s="33"/>
      <c r="F676" s="143"/>
      <c r="G676" s="34"/>
    </row>
    <row r="677" spans="1:7" x14ac:dyDescent="0.35">
      <c r="A677" s="2"/>
      <c r="B677" s="33"/>
      <c r="C677" s="33"/>
      <c r="D677" s="168"/>
      <c r="E677" s="33"/>
      <c r="F677" s="143"/>
      <c r="G677" s="34"/>
    </row>
    <row r="678" spans="1:7" x14ac:dyDescent="0.35">
      <c r="A678" s="2"/>
      <c r="B678" s="33"/>
      <c r="C678" s="33"/>
      <c r="D678" s="168"/>
      <c r="E678" s="33"/>
      <c r="F678" s="143"/>
      <c r="G678" s="34"/>
    </row>
    <row r="679" spans="1:7" x14ac:dyDescent="0.35">
      <c r="A679" s="2"/>
      <c r="B679" s="33"/>
      <c r="C679" s="33"/>
      <c r="D679" s="168"/>
      <c r="E679" s="33"/>
      <c r="F679" s="143"/>
      <c r="G679" s="34"/>
    </row>
    <row r="680" spans="1:7" x14ac:dyDescent="0.35">
      <c r="A680" s="2"/>
      <c r="B680" s="33"/>
      <c r="C680" s="33"/>
      <c r="D680" s="168"/>
      <c r="E680" s="33"/>
      <c r="F680" s="143"/>
      <c r="G680" s="34"/>
    </row>
    <row r="681" spans="1:7" x14ac:dyDescent="0.35">
      <c r="A681" s="2"/>
      <c r="B681" s="33"/>
      <c r="C681" s="33"/>
      <c r="D681" s="168"/>
      <c r="E681" s="33"/>
      <c r="F681" s="143"/>
      <c r="G681" s="34"/>
    </row>
    <row r="682" spans="1:7" x14ac:dyDescent="0.35">
      <c r="A682" s="2"/>
      <c r="B682" s="33"/>
      <c r="C682" s="33"/>
      <c r="D682" s="168"/>
      <c r="E682" s="33"/>
      <c r="F682" s="143"/>
      <c r="G682" s="34"/>
    </row>
    <row r="683" spans="1:7" x14ac:dyDescent="0.35">
      <c r="A683" s="2"/>
      <c r="B683" s="33"/>
      <c r="C683" s="33"/>
      <c r="D683" s="168"/>
      <c r="E683" s="33"/>
      <c r="F683" s="143"/>
      <c r="G683" s="34"/>
    </row>
    <row r="684" spans="1:7" x14ac:dyDescent="0.35">
      <c r="A684" s="2"/>
      <c r="B684" s="33"/>
      <c r="C684" s="33"/>
      <c r="D684" s="168"/>
      <c r="E684" s="33"/>
      <c r="F684" s="143"/>
      <c r="G684" s="34"/>
    </row>
    <row r="685" spans="1:7" x14ac:dyDescent="0.35">
      <c r="A685" s="2"/>
      <c r="B685" s="33"/>
      <c r="C685" s="33"/>
      <c r="D685" s="168"/>
      <c r="E685" s="33"/>
      <c r="F685" s="143"/>
      <c r="G685" s="34"/>
    </row>
    <row r="686" spans="1:7" x14ac:dyDescent="0.35">
      <c r="A686" s="2"/>
      <c r="B686" s="33"/>
      <c r="C686" s="33"/>
      <c r="D686" s="168"/>
      <c r="E686" s="33"/>
      <c r="F686" s="143"/>
      <c r="G686" s="34"/>
    </row>
    <row r="687" spans="1:7" x14ac:dyDescent="0.35">
      <c r="A687" s="2"/>
      <c r="B687" s="33"/>
      <c r="C687" s="33"/>
      <c r="D687" s="168"/>
      <c r="E687" s="33"/>
      <c r="F687" s="143"/>
      <c r="G687" s="34"/>
    </row>
    <row r="688" spans="1:7" x14ac:dyDescent="0.35">
      <c r="A688" s="2"/>
      <c r="B688" s="33"/>
      <c r="C688" s="33"/>
      <c r="D688" s="168"/>
      <c r="E688" s="33"/>
      <c r="F688" s="143"/>
      <c r="G688" s="34"/>
    </row>
    <row r="689" spans="1:7" x14ac:dyDescent="0.35">
      <c r="A689" s="2"/>
      <c r="B689" s="33"/>
      <c r="C689" s="33"/>
      <c r="D689" s="168"/>
      <c r="E689" s="33"/>
      <c r="F689" s="143"/>
      <c r="G689" s="34"/>
    </row>
    <row r="690" spans="1:7" x14ac:dyDescent="0.35">
      <c r="A690" s="2"/>
      <c r="B690" s="33"/>
      <c r="C690" s="33"/>
      <c r="D690" s="168"/>
      <c r="E690" s="33"/>
      <c r="F690" s="143"/>
      <c r="G690" s="34"/>
    </row>
    <row r="691" spans="1:7" x14ac:dyDescent="0.35">
      <c r="A691" s="2"/>
      <c r="B691" s="33"/>
      <c r="C691" s="33"/>
      <c r="D691" s="168"/>
      <c r="E691" s="33"/>
      <c r="F691" s="143"/>
      <c r="G691" s="34"/>
    </row>
    <row r="692" spans="1:7" x14ac:dyDescent="0.35">
      <c r="A692" s="2"/>
      <c r="B692" s="33"/>
      <c r="C692" s="33"/>
      <c r="D692" s="168"/>
      <c r="E692" s="33"/>
      <c r="F692" s="143"/>
      <c r="G692" s="34"/>
    </row>
    <row r="693" spans="1:7" x14ac:dyDescent="0.35">
      <c r="A693" s="2"/>
      <c r="B693" s="33"/>
      <c r="C693" s="33"/>
      <c r="D693" s="168"/>
      <c r="E693" s="33"/>
      <c r="F693" s="143"/>
      <c r="G693" s="34"/>
    </row>
    <row r="694" spans="1:7" x14ac:dyDescent="0.35">
      <c r="A694" s="2"/>
      <c r="B694" s="33"/>
      <c r="C694" s="33"/>
      <c r="D694" s="168"/>
      <c r="E694" s="33"/>
      <c r="F694" s="143"/>
      <c r="G694" s="34"/>
    </row>
    <row r="695" spans="1:7" x14ac:dyDescent="0.35">
      <c r="A695" s="2"/>
      <c r="B695" s="33"/>
      <c r="C695" s="33"/>
      <c r="D695" s="168"/>
      <c r="E695" s="33"/>
      <c r="F695" s="143"/>
      <c r="G695" s="34"/>
    </row>
    <row r="696" spans="1:7" x14ac:dyDescent="0.35">
      <c r="A696" s="2"/>
      <c r="B696" s="33"/>
      <c r="C696" s="33"/>
      <c r="D696" s="168"/>
      <c r="E696" s="33"/>
      <c r="F696" s="143"/>
      <c r="G696" s="34"/>
    </row>
    <row r="697" spans="1:7" x14ac:dyDescent="0.35">
      <c r="A697" s="2"/>
      <c r="B697" s="33"/>
      <c r="C697" s="33"/>
      <c r="D697" s="168"/>
      <c r="E697" s="33"/>
      <c r="F697" s="143"/>
      <c r="G697" s="34"/>
    </row>
    <row r="698" spans="1:7" x14ac:dyDescent="0.35">
      <c r="A698" s="2"/>
      <c r="B698" s="33"/>
      <c r="C698" s="33"/>
      <c r="D698" s="168"/>
      <c r="E698" s="33"/>
      <c r="F698" s="143"/>
      <c r="G698" s="34"/>
    </row>
    <row r="699" spans="1:7" x14ac:dyDescent="0.35">
      <c r="A699" s="2"/>
      <c r="B699" s="33"/>
      <c r="C699" s="33"/>
      <c r="D699" s="168"/>
      <c r="E699" s="33"/>
      <c r="F699" s="143"/>
      <c r="G699" s="34"/>
    </row>
    <row r="700" spans="1:7" x14ac:dyDescent="0.35">
      <c r="A700" s="2"/>
      <c r="B700" s="33"/>
      <c r="C700" s="33"/>
      <c r="D700" s="168"/>
      <c r="E700" s="33"/>
      <c r="F700" s="143"/>
      <c r="G700" s="34"/>
    </row>
    <row r="701" spans="1:7" x14ac:dyDescent="0.35">
      <c r="A701" s="2"/>
      <c r="B701" s="33"/>
      <c r="C701" s="33"/>
      <c r="D701" s="168"/>
      <c r="E701" s="33"/>
      <c r="F701" s="143"/>
      <c r="G701" s="34"/>
    </row>
    <row r="702" spans="1:7" x14ac:dyDescent="0.35">
      <c r="A702" s="2"/>
      <c r="B702" s="33"/>
      <c r="C702" s="33"/>
      <c r="D702" s="168"/>
      <c r="E702" s="33"/>
      <c r="F702" s="143"/>
      <c r="G702" s="34"/>
    </row>
    <row r="703" spans="1:7" x14ac:dyDescent="0.35">
      <c r="A703" s="2"/>
      <c r="B703" s="33"/>
      <c r="C703" s="33"/>
      <c r="D703" s="168"/>
      <c r="E703" s="33"/>
      <c r="F703" s="143"/>
      <c r="G703" s="34"/>
    </row>
    <row r="704" spans="1:7" x14ac:dyDescent="0.35">
      <c r="A704" s="2"/>
      <c r="B704" s="33"/>
      <c r="C704" s="33"/>
      <c r="D704" s="168"/>
      <c r="E704" s="33"/>
      <c r="F704" s="143"/>
      <c r="G704" s="34"/>
    </row>
    <row r="705" spans="1:7" x14ac:dyDescent="0.35">
      <c r="A705" s="2"/>
      <c r="B705" s="33"/>
      <c r="C705" s="33"/>
      <c r="D705" s="168"/>
      <c r="E705" s="33"/>
      <c r="F705" s="143"/>
      <c r="G705" s="34"/>
    </row>
    <row r="706" spans="1:7" x14ac:dyDescent="0.35">
      <c r="A706" s="2"/>
      <c r="B706" s="33"/>
      <c r="C706" s="33"/>
      <c r="D706" s="168"/>
      <c r="E706" s="33"/>
      <c r="F706" s="143"/>
      <c r="G706" s="34"/>
    </row>
    <row r="707" spans="1:7" x14ac:dyDescent="0.35">
      <c r="A707" s="2"/>
      <c r="B707" s="33"/>
      <c r="C707" s="33"/>
      <c r="D707" s="168"/>
      <c r="E707" s="33"/>
      <c r="F707" s="143"/>
      <c r="G707" s="34"/>
    </row>
    <row r="708" spans="1:7" x14ac:dyDescent="0.35">
      <c r="A708" s="2"/>
      <c r="B708" s="33"/>
      <c r="C708" s="33"/>
      <c r="D708" s="168"/>
      <c r="E708" s="33"/>
      <c r="F708" s="143"/>
      <c r="G708" s="34"/>
    </row>
    <row r="709" spans="1:7" x14ac:dyDescent="0.35">
      <c r="A709" s="2"/>
      <c r="B709" s="33"/>
      <c r="C709" s="33"/>
      <c r="D709" s="168"/>
      <c r="E709" s="33"/>
      <c r="F709" s="143"/>
      <c r="G709" s="34"/>
    </row>
    <row r="710" spans="1:7" x14ac:dyDescent="0.35">
      <c r="A710" s="2"/>
      <c r="B710" s="33"/>
      <c r="C710" s="33"/>
      <c r="D710" s="168"/>
      <c r="E710" s="33"/>
      <c r="F710" s="143"/>
      <c r="G710" s="34"/>
    </row>
    <row r="711" spans="1:7" x14ac:dyDescent="0.35">
      <c r="A711" s="2"/>
      <c r="B711" s="33"/>
      <c r="C711" s="33"/>
      <c r="D711" s="168"/>
      <c r="E711" s="33"/>
      <c r="F711" s="143"/>
      <c r="G711" s="34"/>
    </row>
    <row r="712" spans="1:7" x14ac:dyDescent="0.35">
      <c r="A712" s="2"/>
      <c r="B712" s="33"/>
      <c r="C712" s="33"/>
      <c r="D712" s="168"/>
      <c r="E712" s="33"/>
      <c r="F712" s="143"/>
      <c r="G712" s="34"/>
    </row>
    <row r="713" spans="1:7" x14ac:dyDescent="0.35">
      <c r="A713" s="2"/>
      <c r="B713" s="33"/>
      <c r="C713" s="33"/>
      <c r="D713" s="168"/>
      <c r="E713" s="33"/>
      <c r="F713" s="143"/>
      <c r="G713" s="34"/>
    </row>
    <row r="714" spans="1:7" x14ac:dyDescent="0.35">
      <c r="A714" s="2"/>
      <c r="B714" s="33"/>
      <c r="C714" s="33"/>
      <c r="D714" s="168"/>
      <c r="E714" s="33"/>
      <c r="F714" s="143"/>
      <c r="G714" s="34"/>
    </row>
    <row r="715" spans="1:7" x14ac:dyDescent="0.35">
      <c r="A715" s="2"/>
      <c r="B715" s="33"/>
      <c r="C715" s="33"/>
      <c r="D715" s="168"/>
      <c r="E715" s="33"/>
      <c r="F715" s="143"/>
      <c r="G715" s="34"/>
    </row>
    <row r="716" spans="1:7" x14ac:dyDescent="0.35">
      <c r="A716" s="2"/>
      <c r="B716" s="33"/>
      <c r="C716" s="33"/>
      <c r="D716" s="168"/>
      <c r="E716" s="33"/>
      <c r="F716" s="143"/>
      <c r="G716" s="34"/>
    </row>
    <row r="717" spans="1:7" x14ac:dyDescent="0.35">
      <c r="A717" s="2"/>
      <c r="B717" s="33"/>
      <c r="C717" s="33"/>
      <c r="D717" s="168"/>
      <c r="E717" s="33"/>
      <c r="F717" s="143"/>
      <c r="G717" s="34"/>
    </row>
    <row r="718" spans="1:7" x14ac:dyDescent="0.35">
      <c r="A718" s="2"/>
      <c r="B718" s="33"/>
      <c r="C718" s="33"/>
      <c r="D718" s="168"/>
      <c r="E718" s="33"/>
      <c r="F718" s="143"/>
      <c r="G718" s="34"/>
    </row>
    <row r="719" spans="1:7" x14ac:dyDescent="0.35">
      <c r="A719" s="2"/>
      <c r="B719" s="33"/>
      <c r="C719" s="33"/>
      <c r="D719" s="168"/>
      <c r="E719" s="33"/>
      <c r="F719" s="143"/>
      <c r="G719" s="34"/>
    </row>
    <row r="720" spans="1:7" x14ac:dyDescent="0.35">
      <c r="A720" s="2"/>
      <c r="B720" s="33"/>
      <c r="C720" s="33"/>
      <c r="D720" s="168"/>
      <c r="E720" s="33"/>
      <c r="F720" s="143"/>
      <c r="G720" s="34"/>
    </row>
    <row r="721" spans="1:7" x14ac:dyDescent="0.35">
      <c r="A721" s="2"/>
      <c r="B721" s="33"/>
      <c r="C721" s="33"/>
      <c r="D721" s="168"/>
      <c r="E721" s="33"/>
      <c r="F721" s="143"/>
      <c r="G721" s="34"/>
    </row>
    <row r="722" spans="1:7" x14ac:dyDescent="0.35">
      <c r="A722" s="2"/>
      <c r="B722" s="33"/>
      <c r="C722" s="33"/>
      <c r="D722" s="168"/>
      <c r="E722" s="33"/>
      <c r="F722" s="143"/>
      <c r="G722" s="34"/>
    </row>
    <row r="723" spans="1:7" x14ac:dyDescent="0.35">
      <c r="A723" s="2"/>
      <c r="B723" s="33"/>
      <c r="C723" s="33"/>
      <c r="D723" s="168"/>
      <c r="E723" s="33"/>
      <c r="F723" s="143"/>
      <c r="G723" s="34"/>
    </row>
    <row r="724" spans="1:7" x14ac:dyDescent="0.35">
      <c r="A724" s="2"/>
      <c r="B724" s="33"/>
      <c r="C724" s="33"/>
      <c r="D724" s="168"/>
      <c r="E724" s="33"/>
      <c r="F724" s="143"/>
      <c r="G724" s="34"/>
    </row>
    <row r="725" spans="1:7" x14ac:dyDescent="0.35">
      <c r="A725" s="2"/>
      <c r="B725" s="33"/>
      <c r="C725" s="33"/>
      <c r="D725" s="168"/>
      <c r="E725" s="33"/>
      <c r="F725" s="143"/>
      <c r="G725" s="34"/>
    </row>
    <row r="726" spans="1:7" x14ac:dyDescent="0.35">
      <c r="A726" s="2"/>
      <c r="B726" s="33"/>
      <c r="C726" s="33"/>
      <c r="D726" s="168"/>
      <c r="E726" s="33"/>
      <c r="F726" s="143"/>
      <c r="G726" s="34"/>
    </row>
    <row r="727" spans="1:7" x14ac:dyDescent="0.35">
      <c r="A727" s="2"/>
      <c r="B727" s="33"/>
      <c r="C727" s="33"/>
      <c r="D727" s="168"/>
      <c r="E727" s="33"/>
      <c r="F727" s="143"/>
      <c r="G727" s="34"/>
    </row>
    <row r="728" spans="1:7" x14ac:dyDescent="0.35">
      <c r="A728" s="2"/>
      <c r="B728" s="33"/>
      <c r="C728" s="33"/>
      <c r="D728" s="168"/>
      <c r="E728" s="33"/>
      <c r="F728" s="143"/>
      <c r="G728" s="34"/>
    </row>
    <row r="729" spans="1:7" x14ac:dyDescent="0.35">
      <c r="A729" s="2"/>
      <c r="B729" s="33"/>
      <c r="C729" s="33"/>
      <c r="D729" s="168"/>
      <c r="E729" s="33"/>
      <c r="F729" s="143"/>
      <c r="G729" s="34"/>
    </row>
    <row r="730" spans="1:7" x14ac:dyDescent="0.35">
      <c r="A730" s="2"/>
      <c r="B730" s="33"/>
      <c r="C730" s="33"/>
      <c r="D730" s="168"/>
      <c r="E730" s="33"/>
      <c r="F730" s="143"/>
      <c r="G730" s="34"/>
    </row>
    <row r="731" spans="1:7" x14ac:dyDescent="0.35">
      <c r="A731" s="2"/>
      <c r="B731" s="33"/>
      <c r="C731" s="33"/>
      <c r="D731" s="168"/>
      <c r="E731" s="33"/>
      <c r="F731" s="143"/>
      <c r="G731" s="34"/>
    </row>
    <row r="732" spans="1:7" x14ac:dyDescent="0.35">
      <c r="A732" s="2"/>
      <c r="B732" s="33"/>
      <c r="C732" s="33"/>
      <c r="D732" s="168"/>
      <c r="E732" s="33"/>
      <c r="F732" s="143"/>
      <c r="G732" s="34"/>
    </row>
    <row r="733" spans="1:7" x14ac:dyDescent="0.35">
      <c r="A733" s="2"/>
      <c r="B733" s="33"/>
      <c r="C733" s="33"/>
      <c r="D733" s="168"/>
      <c r="E733" s="33"/>
      <c r="F733" s="143"/>
      <c r="G733" s="34"/>
    </row>
    <row r="734" spans="1:7" x14ac:dyDescent="0.35">
      <c r="A734" s="2"/>
      <c r="B734" s="33"/>
      <c r="C734" s="33"/>
      <c r="D734" s="168"/>
      <c r="E734" s="33"/>
      <c r="F734" s="143"/>
      <c r="G734" s="34"/>
    </row>
    <row r="735" spans="1:7" x14ac:dyDescent="0.35">
      <c r="A735" s="2"/>
      <c r="B735" s="33"/>
      <c r="C735" s="33"/>
      <c r="D735" s="168"/>
      <c r="E735" s="33"/>
      <c r="F735" s="143"/>
      <c r="G735" s="34"/>
    </row>
    <row r="736" spans="1:7" x14ac:dyDescent="0.35">
      <c r="A736" s="2"/>
      <c r="B736" s="33"/>
      <c r="C736" s="33"/>
      <c r="D736" s="168"/>
      <c r="E736" s="33"/>
      <c r="F736" s="143"/>
      <c r="G736" s="34"/>
    </row>
    <row r="737" spans="1:7" x14ac:dyDescent="0.35">
      <c r="A737" s="2"/>
      <c r="B737" s="33"/>
      <c r="C737" s="33"/>
      <c r="D737" s="168"/>
      <c r="E737" s="33"/>
      <c r="F737" s="143"/>
      <c r="G737" s="34"/>
    </row>
    <row r="738" spans="1:7" x14ac:dyDescent="0.35">
      <c r="A738" s="2"/>
      <c r="B738" s="33"/>
      <c r="C738" s="33"/>
      <c r="D738" s="168"/>
      <c r="E738" s="33"/>
      <c r="F738" s="143"/>
      <c r="G738" s="34"/>
    </row>
    <row r="739" spans="1:7" x14ac:dyDescent="0.35">
      <c r="A739" s="2"/>
      <c r="B739" s="33"/>
      <c r="C739" s="33"/>
      <c r="D739" s="168"/>
      <c r="E739" s="33"/>
      <c r="F739" s="143"/>
      <c r="G739" s="34"/>
    </row>
    <row r="740" spans="1:7" x14ac:dyDescent="0.35">
      <c r="A740" s="2"/>
      <c r="B740" s="33"/>
      <c r="C740" s="33"/>
      <c r="D740" s="168"/>
      <c r="E740" s="33"/>
      <c r="F740" s="143"/>
      <c r="G740" s="34"/>
    </row>
    <row r="741" spans="1:7" x14ac:dyDescent="0.35">
      <c r="A741" s="2"/>
      <c r="B741" s="33"/>
      <c r="C741" s="33"/>
      <c r="D741" s="168"/>
      <c r="E741" s="33"/>
      <c r="F741" s="143"/>
      <c r="G741" s="34"/>
    </row>
    <row r="742" spans="1:7" x14ac:dyDescent="0.35">
      <c r="A742" s="2"/>
      <c r="B742" s="33"/>
      <c r="C742" s="33"/>
      <c r="D742" s="168"/>
      <c r="E742" s="33"/>
      <c r="F742" s="143"/>
      <c r="G742" s="34"/>
    </row>
    <row r="743" spans="1:7" x14ac:dyDescent="0.35">
      <c r="A743" s="2"/>
      <c r="B743" s="33"/>
      <c r="C743" s="33"/>
      <c r="D743" s="168"/>
      <c r="E743" s="33"/>
      <c r="F743" s="143"/>
      <c r="G743" s="34"/>
    </row>
    <row r="744" spans="1:7" x14ac:dyDescent="0.35">
      <c r="A744" s="2"/>
      <c r="B744" s="33"/>
      <c r="C744" s="33"/>
      <c r="D744" s="168"/>
      <c r="E744" s="33"/>
      <c r="F744" s="143"/>
      <c r="G744" s="34"/>
    </row>
    <row r="745" spans="1:7" x14ac:dyDescent="0.35">
      <c r="A745" s="2"/>
      <c r="B745" s="33"/>
      <c r="C745" s="33"/>
      <c r="D745" s="168"/>
      <c r="E745" s="33"/>
      <c r="F745" s="143"/>
      <c r="G745" s="34"/>
    </row>
    <row r="746" spans="1:7" x14ac:dyDescent="0.35">
      <c r="A746" s="2"/>
      <c r="B746" s="33"/>
      <c r="C746" s="33"/>
      <c r="D746" s="168"/>
      <c r="E746" s="33"/>
      <c r="F746" s="143"/>
      <c r="G746" s="34"/>
    </row>
    <row r="747" spans="1:7" x14ac:dyDescent="0.35">
      <c r="A747" s="2"/>
      <c r="B747" s="33"/>
      <c r="C747" s="33"/>
      <c r="D747" s="168"/>
      <c r="E747" s="33"/>
      <c r="F747" s="143"/>
      <c r="G747" s="34"/>
    </row>
    <row r="748" spans="1:7" x14ac:dyDescent="0.35">
      <c r="A748" s="2"/>
      <c r="B748" s="33"/>
      <c r="C748" s="33"/>
      <c r="D748" s="168"/>
      <c r="E748" s="33"/>
      <c r="F748" s="143"/>
      <c r="G748" s="34"/>
    </row>
    <row r="749" spans="1:7" x14ac:dyDescent="0.35">
      <c r="A749" s="2"/>
      <c r="B749" s="33"/>
      <c r="C749" s="33"/>
      <c r="D749" s="168"/>
      <c r="E749" s="33"/>
      <c r="F749" s="143"/>
      <c r="G749" s="34"/>
    </row>
    <row r="750" spans="1:7" x14ac:dyDescent="0.35">
      <c r="A750" s="2"/>
      <c r="B750" s="33"/>
      <c r="C750" s="33"/>
      <c r="D750" s="168"/>
      <c r="E750" s="33"/>
      <c r="F750" s="143"/>
      <c r="G750" s="34"/>
    </row>
    <row r="751" spans="1:7" x14ac:dyDescent="0.35">
      <c r="A751" s="2"/>
      <c r="B751" s="33"/>
      <c r="C751" s="33"/>
      <c r="D751" s="168"/>
      <c r="E751" s="33"/>
      <c r="F751" s="143"/>
      <c r="G751" s="34"/>
    </row>
    <row r="752" spans="1:7" x14ac:dyDescent="0.35">
      <c r="A752" s="2"/>
      <c r="B752" s="33"/>
      <c r="C752" s="33"/>
      <c r="D752" s="168"/>
      <c r="E752" s="33"/>
      <c r="F752" s="143"/>
      <c r="G752" s="34"/>
    </row>
    <row r="753" spans="1:7" x14ac:dyDescent="0.35">
      <c r="A753" s="2"/>
      <c r="B753" s="33"/>
      <c r="C753" s="33"/>
      <c r="D753" s="168"/>
      <c r="E753" s="33"/>
      <c r="F753" s="143"/>
      <c r="G753" s="34"/>
    </row>
    <row r="754" spans="1:7" x14ac:dyDescent="0.35">
      <c r="A754" s="2"/>
      <c r="B754" s="33"/>
      <c r="C754" s="33"/>
      <c r="D754" s="168"/>
      <c r="E754" s="33"/>
      <c r="F754" s="143"/>
      <c r="G754" s="34"/>
    </row>
    <row r="755" spans="1:7" x14ac:dyDescent="0.35">
      <c r="A755" s="2"/>
      <c r="B755" s="33"/>
      <c r="C755" s="33"/>
      <c r="D755" s="168"/>
      <c r="E755" s="33"/>
      <c r="F755" s="143"/>
      <c r="G755" s="34"/>
    </row>
    <row r="756" spans="1:7" x14ac:dyDescent="0.35">
      <c r="A756" s="2"/>
      <c r="B756" s="33"/>
      <c r="C756" s="33"/>
      <c r="D756" s="168"/>
      <c r="E756" s="33"/>
      <c r="F756" s="143"/>
      <c r="G756" s="34"/>
    </row>
    <row r="757" spans="1:7" x14ac:dyDescent="0.35">
      <c r="A757" s="2"/>
      <c r="B757" s="33"/>
      <c r="C757" s="33"/>
      <c r="D757" s="168"/>
      <c r="E757" s="33"/>
      <c r="F757" s="143"/>
      <c r="G757" s="34"/>
    </row>
    <row r="758" spans="1:7" x14ac:dyDescent="0.35">
      <c r="A758" s="2"/>
      <c r="B758" s="33"/>
      <c r="C758" s="33"/>
      <c r="D758" s="168"/>
      <c r="E758" s="33"/>
      <c r="F758" s="143"/>
      <c r="G758" s="34"/>
    </row>
    <row r="759" spans="1:7" x14ac:dyDescent="0.35">
      <c r="A759" s="2"/>
      <c r="B759" s="33"/>
      <c r="C759" s="33"/>
      <c r="D759" s="168"/>
      <c r="E759" s="33"/>
      <c r="F759" s="143"/>
      <c r="G759" s="34"/>
    </row>
    <row r="760" spans="1:7" x14ac:dyDescent="0.35">
      <c r="A760" s="2"/>
      <c r="B760" s="33"/>
      <c r="C760" s="33"/>
      <c r="D760" s="168"/>
      <c r="E760" s="33"/>
      <c r="F760" s="143"/>
      <c r="G760" s="34"/>
    </row>
    <row r="761" spans="1:7" x14ac:dyDescent="0.35">
      <c r="A761" s="2"/>
      <c r="B761" s="33"/>
      <c r="C761" s="33"/>
      <c r="D761" s="168"/>
      <c r="E761" s="33"/>
      <c r="F761" s="143"/>
      <c r="G761" s="34"/>
    </row>
    <row r="762" spans="1:7" x14ac:dyDescent="0.35">
      <c r="A762" s="2"/>
      <c r="B762" s="33"/>
      <c r="C762" s="33"/>
      <c r="D762" s="168"/>
      <c r="E762" s="33"/>
      <c r="F762" s="143"/>
      <c r="G762" s="34"/>
    </row>
    <row r="763" spans="1:7" x14ac:dyDescent="0.35">
      <c r="A763" s="2"/>
      <c r="B763" s="33"/>
      <c r="C763" s="33"/>
      <c r="D763" s="168"/>
      <c r="E763" s="33"/>
      <c r="F763" s="143"/>
      <c r="G763" s="34"/>
    </row>
    <row r="764" spans="1:7" x14ac:dyDescent="0.35">
      <c r="A764" s="2"/>
      <c r="B764" s="33"/>
      <c r="C764" s="33"/>
      <c r="D764" s="168"/>
      <c r="E764" s="33"/>
      <c r="F764" s="143"/>
      <c r="G764" s="34"/>
    </row>
    <row r="765" spans="1:7" x14ac:dyDescent="0.35">
      <c r="A765" s="2"/>
      <c r="B765" s="33"/>
      <c r="C765" s="33"/>
      <c r="D765" s="168"/>
      <c r="E765" s="33"/>
      <c r="F765" s="143"/>
      <c r="G765" s="34"/>
    </row>
    <row r="766" spans="1:7" x14ac:dyDescent="0.35">
      <c r="A766" s="2"/>
      <c r="B766" s="33"/>
      <c r="C766" s="33"/>
      <c r="D766" s="168"/>
      <c r="E766" s="33"/>
      <c r="F766" s="143"/>
      <c r="G766" s="34"/>
    </row>
    <row r="767" spans="1:7" x14ac:dyDescent="0.35">
      <c r="A767" s="2"/>
      <c r="B767" s="33"/>
      <c r="C767" s="33"/>
      <c r="D767" s="168"/>
      <c r="E767" s="33"/>
      <c r="F767" s="143"/>
      <c r="G767" s="34"/>
    </row>
    <row r="768" spans="1:7" x14ac:dyDescent="0.35">
      <c r="A768" s="2"/>
      <c r="B768" s="33"/>
      <c r="C768" s="33"/>
      <c r="D768" s="168"/>
      <c r="E768" s="33"/>
      <c r="F768" s="143"/>
      <c r="G768" s="34"/>
    </row>
    <row r="769" spans="1:7" x14ac:dyDescent="0.35">
      <c r="A769" s="2"/>
      <c r="B769" s="33"/>
      <c r="C769" s="33"/>
      <c r="D769" s="168"/>
      <c r="E769" s="33"/>
      <c r="F769" s="143"/>
      <c r="G769" s="34"/>
    </row>
    <row r="770" spans="1:7" x14ac:dyDescent="0.35">
      <c r="A770" s="2"/>
      <c r="B770" s="33"/>
      <c r="C770" s="33"/>
      <c r="D770" s="168"/>
      <c r="E770" s="33"/>
      <c r="F770" s="143"/>
      <c r="G770" s="34"/>
    </row>
    <row r="771" spans="1:7" x14ac:dyDescent="0.35">
      <c r="A771" s="2"/>
      <c r="B771" s="33"/>
      <c r="C771" s="33"/>
      <c r="D771" s="168"/>
      <c r="E771" s="33"/>
      <c r="F771" s="143"/>
      <c r="G771" s="34"/>
    </row>
    <row r="772" spans="1:7" x14ac:dyDescent="0.35">
      <c r="A772" s="2"/>
      <c r="B772" s="33"/>
      <c r="C772" s="33"/>
      <c r="D772" s="168"/>
      <c r="E772" s="33"/>
      <c r="F772" s="143"/>
      <c r="G772" s="34"/>
    </row>
    <row r="773" spans="1:7" x14ac:dyDescent="0.35">
      <c r="A773" s="2"/>
      <c r="B773" s="33"/>
      <c r="C773" s="33"/>
      <c r="D773" s="168"/>
      <c r="E773" s="33"/>
      <c r="F773" s="143"/>
      <c r="G773" s="34"/>
    </row>
    <row r="774" spans="1:7" x14ac:dyDescent="0.35">
      <c r="A774" s="2"/>
      <c r="B774" s="33"/>
      <c r="C774" s="33"/>
      <c r="D774" s="168"/>
      <c r="E774" s="33"/>
      <c r="F774" s="143"/>
      <c r="G774" s="34"/>
    </row>
    <row r="775" spans="1:7" x14ac:dyDescent="0.35">
      <c r="A775" s="2"/>
      <c r="B775" s="33"/>
      <c r="C775" s="33"/>
      <c r="D775" s="168"/>
      <c r="E775" s="33"/>
      <c r="F775" s="143"/>
      <c r="G775" s="34"/>
    </row>
    <row r="776" spans="1:7" x14ac:dyDescent="0.35">
      <c r="A776" s="2"/>
      <c r="B776" s="33"/>
      <c r="C776" s="33"/>
      <c r="D776" s="168"/>
      <c r="E776" s="33"/>
      <c r="F776" s="143"/>
      <c r="G776" s="34"/>
    </row>
    <row r="777" spans="1:7" x14ac:dyDescent="0.35">
      <c r="A777" s="2"/>
      <c r="B777" s="33"/>
      <c r="C777" s="33"/>
      <c r="D777" s="168"/>
      <c r="E777" s="33"/>
      <c r="F777" s="143"/>
      <c r="G777" s="34"/>
    </row>
    <row r="778" spans="1:7" x14ac:dyDescent="0.35">
      <c r="A778" s="2"/>
      <c r="B778" s="33"/>
      <c r="C778" s="33"/>
      <c r="D778" s="168"/>
      <c r="E778" s="33"/>
      <c r="F778" s="143"/>
      <c r="G778" s="34"/>
    </row>
    <row r="779" spans="1:7" x14ac:dyDescent="0.35">
      <c r="A779" s="2"/>
      <c r="B779" s="33"/>
      <c r="C779" s="33"/>
      <c r="D779" s="168"/>
      <c r="E779" s="33"/>
      <c r="F779" s="143"/>
      <c r="G779" s="34"/>
    </row>
    <row r="780" spans="1:7" x14ac:dyDescent="0.35">
      <c r="A780" s="2"/>
      <c r="B780" s="33"/>
      <c r="C780" s="33"/>
      <c r="D780" s="168"/>
      <c r="E780" s="33"/>
      <c r="F780" s="143"/>
      <c r="G780" s="34"/>
    </row>
    <row r="781" spans="1:7" x14ac:dyDescent="0.35">
      <c r="A781" s="2"/>
      <c r="B781" s="33"/>
      <c r="C781" s="33"/>
      <c r="D781" s="168"/>
      <c r="E781" s="33"/>
      <c r="F781" s="143"/>
      <c r="G781" s="34"/>
    </row>
    <row r="782" spans="1:7" x14ac:dyDescent="0.35">
      <c r="A782" s="2"/>
      <c r="B782" s="33"/>
      <c r="C782" s="33"/>
      <c r="D782" s="168"/>
      <c r="E782" s="33"/>
      <c r="F782" s="143"/>
      <c r="G782" s="34"/>
    </row>
    <row r="783" spans="1:7" x14ac:dyDescent="0.35">
      <c r="A783" s="2"/>
      <c r="B783" s="33"/>
      <c r="C783" s="33"/>
      <c r="D783" s="168"/>
      <c r="E783" s="33"/>
      <c r="F783" s="143"/>
      <c r="G783" s="34"/>
    </row>
    <row r="784" spans="1:7" x14ac:dyDescent="0.35">
      <c r="A784" s="2"/>
      <c r="B784" s="33"/>
      <c r="C784" s="33"/>
      <c r="D784" s="168"/>
      <c r="E784" s="33"/>
      <c r="F784" s="143"/>
      <c r="G784" s="34"/>
    </row>
    <row r="785" spans="1:7" x14ac:dyDescent="0.35">
      <c r="A785" s="2"/>
      <c r="B785" s="33"/>
      <c r="C785" s="33"/>
      <c r="D785" s="168"/>
      <c r="E785" s="33"/>
      <c r="F785" s="143"/>
      <c r="G785" s="34"/>
    </row>
    <row r="786" spans="1:7" x14ac:dyDescent="0.35">
      <c r="A786" s="2"/>
      <c r="B786" s="33"/>
      <c r="C786" s="33"/>
      <c r="D786" s="168"/>
      <c r="E786" s="33"/>
      <c r="F786" s="143"/>
      <c r="G786" s="34"/>
    </row>
    <row r="787" spans="1:7" x14ac:dyDescent="0.35">
      <c r="A787" s="2"/>
      <c r="B787" s="33"/>
      <c r="C787" s="33"/>
      <c r="D787" s="168"/>
      <c r="E787" s="33"/>
      <c r="F787" s="143"/>
      <c r="G787" s="34"/>
    </row>
    <row r="788" spans="1:7" x14ac:dyDescent="0.35">
      <c r="A788" s="2"/>
      <c r="B788" s="33"/>
      <c r="C788" s="33"/>
      <c r="D788" s="168"/>
      <c r="E788" s="33"/>
      <c r="F788" s="143"/>
      <c r="G788" s="34"/>
    </row>
    <row r="789" spans="1:7" x14ac:dyDescent="0.35">
      <c r="A789" s="2"/>
      <c r="B789" s="33"/>
      <c r="C789" s="33"/>
      <c r="D789" s="168"/>
      <c r="E789" s="33"/>
      <c r="F789" s="143"/>
      <c r="G789" s="34"/>
    </row>
    <row r="790" spans="1:7" x14ac:dyDescent="0.35">
      <c r="A790" s="2"/>
      <c r="B790" s="33"/>
      <c r="C790" s="33"/>
      <c r="D790" s="168"/>
      <c r="E790" s="33"/>
      <c r="F790" s="143"/>
      <c r="G790" s="34"/>
    </row>
    <row r="791" spans="1:7" x14ac:dyDescent="0.35">
      <c r="A791" s="2"/>
      <c r="B791" s="33"/>
      <c r="C791" s="33"/>
      <c r="D791" s="168"/>
      <c r="E791" s="33"/>
      <c r="F791" s="143"/>
      <c r="G791" s="34"/>
    </row>
    <row r="792" spans="1:7" x14ac:dyDescent="0.35">
      <c r="A792" s="2"/>
      <c r="B792" s="33"/>
      <c r="C792" s="33"/>
      <c r="D792" s="168"/>
      <c r="E792" s="33"/>
      <c r="F792" s="143"/>
      <c r="G792" s="34"/>
    </row>
    <row r="793" spans="1:7" x14ac:dyDescent="0.35">
      <c r="A793" s="2"/>
      <c r="B793" s="33"/>
      <c r="C793" s="33"/>
      <c r="D793" s="168"/>
      <c r="E793" s="33"/>
      <c r="F793" s="143"/>
      <c r="G793" s="34"/>
    </row>
    <row r="794" spans="1:7" x14ac:dyDescent="0.35">
      <c r="A794" s="2"/>
      <c r="B794" s="33"/>
      <c r="C794" s="33"/>
      <c r="D794" s="168"/>
      <c r="E794" s="33"/>
      <c r="F794" s="143"/>
      <c r="G794" s="34"/>
    </row>
    <row r="795" spans="1:7" x14ac:dyDescent="0.35">
      <c r="A795" s="2"/>
      <c r="B795" s="33"/>
      <c r="C795" s="33"/>
      <c r="D795" s="168"/>
      <c r="E795" s="33"/>
      <c r="F795" s="143"/>
      <c r="G795" s="34"/>
    </row>
    <row r="796" spans="1:7" x14ac:dyDescent="0.35">
      <c r="A796" s="2"/>
      <c r="B796" s="33"/>
      <c r="C796" s="33"/>
      <c r="D796" s="168"/>
      <c r="E796" s="33"/>
      <c r="F796" s="143"/>
      <c r="G796" s="34"/>
    </row>
    <row r="797" spans="1:7" x14ac:dyDescent="0.35">
      <c r="A797" s="2"/>
      <c r="B797" s="33"/>
      <c r="C797" s="33"/>
      <c r="D797" s="168"/>
      <c r="E797" s="33"/>
      <c r="F797" s="143"/>
      <c r="G797" s="34"/>
    </row>
    <row r="798" spans="1:7" x14ac:dyDescent="0.35">
      <c r="A798" s="2"/>
      <c r="B798" s="33"/>
      <c r="C798" s="33"/>
      <c r="D798" s="168"/>
      <c r="E798" s="33"/>
      <c r="F798" s="143"/>
      <c r="G798" s="34"/>
    </row>
    <row r="799" spans="1:7" x14ac:dyDescent="0.35">
      <c r="A799" s="2"/>
      <c r="B799" s="33"/>
      <c r="C799" s="33"/>
      <c r="D799" s="168"/>
      <c r="E799" s="33"/>
      <c r="F799" s="143"/>
      <c r="G799" s="34"/>
    </row>
    <row r="800" spans="1:7" x14ac:dyDescent="0.35">
      <c r="A800" s="2"/>
      <c r="B800" s="33"/>
      <c r="C800" s="33"/>
      <c r="D800" s="168"/>
      <c r="E800" s="33"/>
      <c r="F800" s="143"/>
      <c r="G800" s="34"/>
    </row>
    <row r="801" spans="1:7" x14ac:dyDescent="0.35">
      <c r="A801" s="2"/>
      <c r="B801" s="33"/>
      <c r="C801" s="33"/>
      <c r="D801" s="168"/>
      <c r="E801" s="33"/>
      <c r="F801" s="143"/>
      <c r="G801" s="34"/>
    </row>
    <row r="802" spans="1:7" x14ac:dyDescent="0.35">
      <c r="A802" s="2"/>
      <c r="B802" s="33"/>
      <c r="C802" s="33"/>
      <c r="D802" s="168"/>
      <c r="E802" s="33"/>
      <c r="F802" s="143"/>
      <c r="G802" s="34"/>
    </row>
    <row r="803" spans="1:7" x14ac:dyDescent="0.35">
      <c r="A803" s="2"/>
      <c r="B803" s="33"/>
      <c r="C803" s="33"/>
      <c r="D803" s="168"/>
      <c r="E803" s="33"/>
      <c r="F803" s="143"/>
      <c r="G803" s="34"/>
    </row>
    <row r="804" spans="1:7" x14ac:dyDescent="0.35">
      <c r="A804" s="2"/>
      <c r="B804" s="33"/>
      <c r="C804" s="33"/>
      <c r="D804" s="168"/>
      <c r="E804" s="33"/>
      <c r="F804" s="143"/>
      <c r="G804" s="34"/>
    </row>
    <row r="805" spans="1:7" x14ac:dyDescent="0.35">
      <c r="A805" s="2"/>
      <c r="B805" s="33"/>
      <c r="C805" s="33"/>
      <c r="D805" s="168"/>
      <c r="E805" s="33"/>
      <c r="F805" s="143"/>
      <c r="G805" s="34"/>
    </row>
    <row r="806" spans="1:7" x14ac:dyDescent="0.35">
      <c r="A806" s="2"/>
      <c r="B806" s="33"/>
      <c r="C806" s="33"/>
      <c r="D806" s="168"/>
      <c r="E806" s="33"/>
      <c r="F806" s="143"/>
      <c r="G806" s="34"/>
    </row>
    <row r="807" spans="1:7" x14ac:dyDescent="0.35">
      <c r="A807" s="2"/>
      <c r="B807" s="33"/>
      <c r="C807" s="33"/>
      <c r="D807" s="168"/>
      <c r="E807" s="33"/>
      <c r="F807" s="143"/>
      <c r="G807" s="34"/>
    </row>
    <row r="808" spans="1:7" x14ac:dyDescent="0.35">
      <c r="A808" s="2"/>
      <c r="B808" s="33"/>
      <c r="C808" s="33"/>
      <c r="D808" s="168"/>
      <c r="E808" s="33"/>
      <c r="F808" s="143"/>
      <c r="G808" s="34"/>
    </row>
    <row r="809" spans="1:7" x14ac:dyDescent="0.35">
      <c r="A809" s="2"/>
      <c r="B809" s="33"/>
      <c r="C809" s="33"/>
      <c r="D809" s="168"/>
      <c r="E809" s="33"/>
      <c r="F809" s="143"/>
      <c r="G809" s="34"/>
    </row>
    <row r="810" spans="1:7" x14ac:dyDescent="0.35">
      <c r="A810" s="2"/>
      <c r="B810" s="33"/>
      <c r="C810" s="33"/>
      <c r="D810" s="168"/>
      <c r="E810" s="33"/>
      <c r="F810" s="143"/>
      <c r="G810" s="34"/>
    </row>
    <row r="811" spans="1:7" x14ac:dyDescent="0.35">
      <c r="A811" s="2"/>
      <c r="B811" s="33"/>
      <c r="C811" s="33"/>
      <c r="D811" s="168"/>
      <c r="E811" s="33"/>
      <c r="F811" s="143"/>
      <c r="G811" s="34"/>
    </row>
    <row r="812" spans="1:7" x14ac:dyDescent="0.35">
      <c r="A812" s="2"/>
      <c r="B812" s="33"/>
      <c r="C812" s="33"/>
      <c r="D812" s="168"/>
      <c r="E812" s="33"/>
      <c r="F812" s="143"/>
      <c r="G812" s="34"/>
    </row>
    <row r="813" spans="1:7" x14ac:dyDescent="0.35">
      <c r="A813" s="2"/>
      <c r="B813" s="33"/>
      <c r="C813" s="33"/>
      <c r="D813" s="168"/>
      <c r="E813" s="33"/>
      <c r="F813" s="143"/>
      <c r="G813" s="34"/>
    </row>
    <row r="814" spans="1:7" x14ac:dyDescent="0.35">
      <c r="A814" s="2"/>
      <c r="B814" s="33"/>
      <c r="C814" s="33"/>
      <c r="D814" s="168"/>
      <c r="E814" s="33"/>
      <c r="F814" s="143"/>
      <c r="G814" s="34"/>
    </row>
    <row r="815" spans="1:7" x14ac:dyDescent="0.35">
      <c r="A815" s="2"/>
      <c r="B815" s="33"/>
      <c r="C815" s="33"/>
      <c r="D815" s="168"/>
      <c r="E815" s="33"/>
      <c r="F815" s="143"/>
      <c r="G815" s="34"/>
    </row>
    <row r="816" spans="1:7" x14ac:dyDescent="0.35">
      <c r="A816" s="2"/>
      <c r="B816" s="33"/>
      <c r="C816" s="33"/>
      <c r="D816" s="168"/>
      <c r="E816" s="33"/>
      <c r="F816" s="143"/>
      <c r="G816" s="34"/>
    </row>
    <row r="817" spans="1:7" x14ac:dyDescent="0.35">
      <c r="A817" s="2"/>
      <c r="B817" s="33"/>
      <c r="C817" s="33"/>
      <c r="D817" s="168"/>
      <c r="E817" s="33"/>
      <c r="F817" s="143"/>
      <c r="G817" s="34"/>
    </row>
    <row r="818" spans="1:7" x14ac:dyDescent="0.35">
      <c r="A818" s="2"/>
      <c r="B818" s="33"/>
      <c r="C818" s="33"/>
      <c r="D818" s="168"/>
      <c r="E818" s="33"/>
      <c r="F818" s="143"/>
      <c r="G818" s="34"/>
    </row>
    <row r="819" spans="1:7" x14ac:dyDescent="0.35">
      <c r="A819" s="2"/>
      <c r="B819" s="33"/>
      <c r="C819" s="33"/>
      <c r="D819" s="168"/>
      <c r="E819" s="33"/>
      <c r="F819" s="143"/>
      <c r="G819" s="34"/>
    </row>
    <row r="820" spans="1:7" x14ac:dyDescent="0.35">
      <c r="A820" s="2"/>
      <c r="B820" s="33"/>
      <c r="C820" s="33"/>
      <c r="D820" s="168"/>
      <c r="E820" s="33"/>
      <c r="F820" s="143"/>
      <c r="G820" s="34"/>
    </row>
    <row r="821" spans="1:7" x14ac:dyDescent="0.35">
      <c r="A821" s="2"/>
      <c r="B821" s="33"/>
      <c r="C821" s="33"/>
      <c r="D821" s="168"/>
      <c r="E821" s="33"/>
      <c r="F821" s="143"/>
      <c r="G821" s="34"/>
    </row>
    <row r="822" spans="1:7" x14ac:dyDescent="0.35">
      <c r="A822" s="2"/>
      <c r="B822" s="33"/>
      <c r="C822" s="33"/>
      <c r="D822" s="168"/>
      <c r="E822" s="33"/>
      <c r="F822" s="143"/>
      <c r="G822" s="34"/>
    </row>
    <row r="823" spans="1:7" x14ac:dyDescent="0.35">
      <c r="A823" s="2"/>
      <c r="B823" s="33"/>
      <c r="C823" s="33"/>
      <c r="D823" s="168"/>
      <c r="E823" s="33"/>
      <c r="F823" s="143"/>
      <c r="G823" s="34"/>
    </row>
    <row r="824" spans="1:7" x14ac:dyDescent="0.35">
      <c r="A824" s="2"/>
      <c r="B824" s="33"/>
      <c r="C824" s="33"/>
      <c r="D824" s="168"/>
      <c r="E824" s="33"/>
      <c r="F824" s="143"/>
      <c r="G824" s="34"/>
    </row>
    <row r="825" spans="1:7" x14ac:dyDescent="0.35">
      <c r="A825" s="2"/>
      <c r="B825" s="33"/>
      <c r="C825" s="33"/>
      <c r="D825" s="168"/>
      <c r="E825" s="33"/>
      <c r="F825" s="143"/>
      <c r="G825" s="34"/>
    </row>
    <row r="826" spans="1:7" x14ac:dyDescent="0.35">
      <c r="A826" s="2"/>
      <c r="B826" s="33"/>
      <c r="C826" s="33"/>
      <c r="D826" s="168"/>
      <c r="E826" s="33"/>
      <c r="F826" s="143"/>
      <c r="G826" s="34"/>
    </row>
    <row r="827" spans="1:7" x14ac:dyDescent="0.35">
      <c r="A827" s="2"/>
      <c r="B827" s="33"/>
      <c r="C827" s="33"/>
      <c r="D827" s="168"/>
      <c r="E827" s="33"/>
      <c r="F827" s="143"/>
      <c r="G827" s="34"/>
    </row>
    <row r="828" spans="1:7" x14ac:dyDescent="0.35">
      <c r="A828" s="2"/>
      <c r="B828" s="33"/>
      <c r="C828" s="33"/>
      <c r="D828" s="168"/>
      <c r="E828" s="33"/>
      <c r="F828" s="143"/>
      <c r="G828" s="34"/>
    </row>
    <row r="829" spans="1:7" x14ac:dyDescent="0.35">
      <c r="A829" s="2"/>
      <c r="B829" s="33"/>
      <c r="C829" s="33"/>
      <c r="D829" s="168"/>
      <c r="E829" s="33"/>
      <c r="F829" s="143"/>
      <c r="G829" s="34"/>
    </row>
    <row r="830" spans="1:7" x14ac:dyDescent="0.35">
      <c r="A830" s="2"/>
      <c r="B830" s="33"/>
      <c r="C830" s="33"/>
      <c r="D830" s="168"/>
      <c r="E830" s="33"/>
      <c r="F830" s="143"/>
      <c r="G830" s="34"/>
    </row>
    <row r="831" spans="1:7" x14ac:dyDescent="0.35">
      <c r="A831" s="2"/>
      <c r="B831" s="33"/>
      <c r="C831" s="33"/>
      <c r="D831" s="168"/>
      <c r="E831" s="33"/>
      <c r="F831" s="143"/>
      <c r="G831" s="34"/>
    </row>
    <row r="832" spans="1:7" x14ac:dyDescent="0.35">
      <c r="A832" s="2"/>
      <c r="B832" s="33"/>
      <c r="C832" s="33"/>
      <c r="D832" s="168"/>
      <c r="E832" s="33"/>
      <c r="F832" s="143"/>
      <c r="G832" s="34"/>
    </row>
    <row r="833" spans="1:7" x14ac:dyDescent="0.35">
      <c r="A833" s="2"/>
      <c r="B833" s="33"/>
      <c r="C833" s="33"/>
      <c r="D833" s="168"/>
      <c r="E833" s="33"/>
      <c r="F833" s="143"/>
      <c r="G833" s="34"/>
    </row>
    <row r="834" spans="1:7" x14ac:dyDescent="0.35">
      <c r="A834" s="2"/>
      <c r="B834" s="33"/>
      <c r="C834" s="33"/>
      <c r="D834" s="168"/>
      <c r="E834" s="33"/>
      <c r="F834" s="143"/>
      <c r="G834" s="34"/>
    </row>
    <row r="835" spans="1:7" x14ac:dyDescent="0.35">
      <c r="A835" s="2"/>
      <c r="B835" s="33"/>
      <c r="C835" s="33"/>
      <c r="D835" s="168"/>
      <c r="E835" s="33"/>
      <c r="F835" s="143"/>
      <c r="G835" s="34"/>
    </row>
    <row r="836" spans="1:7" x14ac:dyDescent="0.35">
      <c r="A836" s="2"/>
      <c r="B836" s="33"/>
      <c r="C836" s="33"/>
      <c r="D836" s="168"/>
      <c r="E836" s="33"/>
      <c r="F836" s="143"/>
      <c r="G836" s="34"/>
    </row>
    <row r="837" spans="1:7" x14ac:dyDescent="0.35">
      <c r="A837" s="2"/>
      <c r="B837" s="33"/>
      <c r="C837" s="33"/>
      <c r="D837" s="168"/>
      <c r="E837" s="33"/>
      <c r="F837" s="143"/>
      <c r="G837" s="34"/>
    </row>
    <row r="838" spans="1:7" x14ac:dyDescent="0.35">
      <c r="A838" s="2"/>
      <c r="B838" s="33"/>
      <c r="C838" s="33"/>
      <c r="D838" s="168"/>
      <c r="E838" s="33"/>
      <c r="F838" s="143"/>
      <c r="G838" s="34"/>
    </row>
    <row r="839" spans="1:7" x14ac:dyDescent="0.35">
      <c r="A839" s="2"/>
      <c r="B839" s="33"/>
      <c r="C839" s="33"/>
      <c r="D839" s="168"/>
      <c r="E839" s="33"/>
      <c r="F839" s="143"/>
      <c r="G839" s="34"/>
    </row>
    <row r="840" spans="1:7" x14ac:dyDescent="0.35">
      <c r="A840" s="2"/>
      <c r="B840" s="33"/>
      <c r="C840" s="33"/>
      <c r="D840" s="168"/>
      <c r="E840" s="33"/>
      <c r="F840" s="143"/>
      <c r="G840" s="34"/>
    </row>
    <row r="841" spans="1:7" x14ac:dyDescent="0.35">
      <c r="A841" s="2"/>
      <c r="B841" s="33"/>
      <c r="C841" s="33"/>
      <c r="D841" s="168"/>
      <c r="E841" s="33"/>
      <c r="F841" s="143"/>
      <c r="G841" s="34"/>
    </row>
    <row r="842" spans="1:7" x14ac:dyDescent="0.35">
      <c r="A842" s="2"/>
      <c r="B842" s="33"/>
      <c r="C842" s="33"/>
      <c r="D842" s="168"/>
      <c r="E842" s="33"/>
      <c r="F842" s="143"/>
      <c r="G842" s="34"/>
    </row>
    <row r="843" spans="1:7" x14ac:dyDescent="0.35">
      <c r="A843" s="2"/>
      <c r="B843" s="33"/>
      <c r="C843" s="33"/>
      <c r="D843" s="168"/>
      <c r="E843" s="33"/>
      <c r="F843" s="143"/>
      <c r="G843" s="34"/>
    </row>
    <row r="844" spans="1:7" x14ac:dyDescent="0.35">
      <c r="A844" s="2"/>
      <c r="B844" s="33"/>
      <c r="C844" s="33"/>
      <c r="D844" s="168"/>
      <c r="E844" s="33"/>
      <c r="F844" s="143"/>
      <c r="G844" s="34"/>
    </row>
    <row r="845" spans="1:7" x14ac:dyDescent="0.35">
      <c r="A845" s="2"/>
      <c r="B845" s="33"/>
      <c r="C845" s="33"/>
      <c r="D845" s="168"/>
      <c r="E845" s="33"/>
      <c r="F845" s="143"/>
      <c r="G845" s="34"/>
    </row>
    <row r="846" spans="1:7" x14ac:dyDescent="0.35">
      <c r="A846" s="2"/>
      <c r="B846" s="33"/>
      <c r="C846" s="33"/>
      <c r="D846" s="168"/>
      <c r="E846" s="33"/>
      <c r="F846" s="143"/>
      <c r="G846" s="34"/>
    </row>
    <row r="847" spans="1:7" x14ac:dyDescent="0.35">
      <c r="A847" s="2"/>
      <c r="B847" s="33"/>
      <c r="C847" s="33"/>
      <c r="D847" s="168"/>
      <c r="E847" s="33"/>
      <c r="F847" s="143"/>
      <c r="G847" s="34"/>
    </row>
    <row r="848" spans="1:7" x14ac:dyDescent="0.35">
      <c r="A848" s="2"/>
      <c r="B848" s="33"/>
      <c r="C848" s="33"/>
      <c r="D848" s="168"/>
      <c r="E848" s="33"/>
      <c r="F848" s="143"/>
      <c r="G848" s="34"/>
    </row>
    <row r="849" spans="1:7" x14ac:dyDescent="0.35">
      <c r="A849" s="2"/>
      <c r="B849" s="33"/>
      <c r="C849" s="33"/>
      <c r="D849" s="168"/>
      <c r="E849" s="33"/>
      <c r="F849" s="143"/>
      <c r="G849" s="34"/>
    </row>
    <row r="850" spans="1:7" x14ac:dyDescent="0.35">
      <c r="A850" s="2"/>
      <c r="B850" s="33"/>
      <c r="C850" s="33"/>
      <c r="D850" s="168"/>
      <c r="E850" s="33"/>
      <c r="F850" s="143"/>
      <c r="G850" s="34"/>
    </row>
    <row r="851" spans="1:7" x14ac:dyDescent="0.35">
      <c r="A851" s="2"/>
      <c r="B851" s="33"/>
      <c r="C851" s="33"/>
      <c r="D851" s="168"/>
      <c r="E851" s="33"/>
      <c r="F851" s="143"/>
      <c r="G851" s="34"/>
    </row>
    <row r="852" spans="1:7" x14ac:dyDescent="0.35">
      <c r="A852" s="2"/>
      <c r="B852" s="33"/>
      <c r="C852" s="33"/>
      <c r="D852" s="168"/>
      <c r="E852" s="33"/>
      <c r="F852" s="143"/>
      <c r="G852" s="34"/>
    </row>
    <row r="853" spans="1:7" x14ac:dyDescent="0.35">
      <c r="A853" s="2"/>
      <c r="B853" s="33"/>
      <c r="C853" s="33"/>
      <c r="D853" s="168"/>
      <c r="E853" s="33"/>
      <c r="F853" s="143"/>
      <c r="G853" s="34"/>
    </row>
    <row r="854" spans="1:7" x14ac:dyDescent="0.35">
      <c r="A854" s="2"/>
      <c r="B854" s="33"/>
      <c r="C854" s="33"/>
      <c r="D854" s="168"/>
      <c r="E854" s="33"/>
      <c r="F854" s="143"/>
      <c r="G854" s="34"/>
    </row>
    <row r="855" spans="1:7" x14ac:dyDescent="0.35">
      <c r="A855" s="2"/>
      <c r="B855" s="33"/>
      <c r="C855" s="33"/>
      <c r="D855" s="168"/>
      <c r="E855" s="33"/>
      <c r="F855" s="143"/>
      <c r="G855" s="34"/>
    </row>
    <row r="856" spans="1:7" x14ac:dyDescent="0.35">
      <c r="A856" s="2"/>
      <c r="B856" s="33"/>
      <c r="C856" s="33"/>
      <c r="D856" s="168"/>
      <c r="E856" s="33"/>
      <c r="F856" s="143"/>
      <c r="G856" s="34"/>
    </row>
    <row r="857" spans="1:7" x14ac:dyDescent="0.35">
      <c r="A857" s="2"/>
      <c r="B857" s="33"/>
      <c r="C857" s="33"/>
      <c r="D857" s="168"/>
      <c r="E857" s="33"/>
      <c r="F857" s="143"/>
      <c r="G857" s="34"/>
    </row>
    <row r="858" spans="1:7" x14ac:dyDescent="0.35">
      <c r="A858" s="2"/>
      <c r="B858" s="33"/>
      <c r="C858" s="33"/>
      <c r="D858" s="168"/>
      <c r="E858" s="33"/>
      <c r="F858" s="143"/>
      <c r="G858" s="34"/>
    </row>
    <row r="859" spans="1:7" x14ac:dyDescent="0.35">
      <c r="A859" s="2"/>
      <c r="B859" s="33"/>
      <c r="C859" s="33"/>
      <c r="D859" s="168"/>
      <c r="E859" s="33"/>
      <c r="F859" s="143"/>
      <c r="G859" s="34"/>
    </row>
    <row r="860" spans="1:7" x14ac:dyDescent="0.35">
      <c r="A860" s="2"/>
      <c r="B860" s="33"/>
      <c r="C860" s="33"/>
      <c r="D860" s="168"/>
      <c r="E860" s="33"/>
      <c r="F860" s="143"/>
      <c r="G860" s="34"/>
    </row>
    <row r="861" spans="1:7" x14ac:dyDescent="0.35">
      <c r="A861" s="2"/>
      <c r="B861" s="33"/>
      <c r="C861" s="33"/>
      <c r="D861" s="168"/>
      <c r="E861" s="33"/>
      <c r="F861" s="143"/>
      <c r="G861" s="34"/>
    </row>
    <row r="862" spans="1:7" x14ac:dyDescent="0.35">
      <c r="A862" s="2"/>
      <c r="B862" s="33"/>
      <c r="C862" s="33"/>
      <c r="D862" s="168"/>
      <c r="E862" s="33"/>
      <c r="F862" s="143"/>
      <c r="G862" s="34"/>
    </row>
    <row r="863" spans="1:7" x14ac:dyDescent="0.35">
      <c r="A863" s="2"/>
      <c r="B863" s="33"/>
      <c r="C863" s="33"/>
      <c r="D863" s="168"/>
      <c r="E863" s="33"/>
      <c r="F863" s="143"/>
      <c r="G863" s="34"/>
    </row>
    <row r="864" spans="1:7" x14ac:dyDescent="0.35">
      <c r="A864" s="2"/>
      <c r="B864" s="33"/>
      <c r="C864" s="33"/>
      <c r="D864" s="168"/>
      <c r="E864" s="33"/>
      <c r="F864" s="143"/>
      <c r="G864" s="34"/>
    </row>
    <row r="865" spans="1:7" x14ac:dyDescent="0.35">
      <c r="A865" s="2"/>
      <c r="B865" s="33"/>
      <c r="C865" s="33"/>
      <c r="D865" s="168"/>
      <c r="E865" s="33"/>
      <c r="F865" s="143"/>
      <c r="G865" s="34"/>
    </row>
    <row r="866" spans="1:7" x14ac:dyDescent="0.35">
      <c r="A866" s="2"/>
      <c r="B866" s="33"/>
      <c r="C866" s="33"/>
      <c r="D866" s="168"/>
      <c r="E866" s="33"/>
      <c r="F866" s="143"/>
      <c r="G866" s="34"/>
    </row>
    <row r="867" spans="1:7" x14ac:dyDescent="0.35">
      <c r="A867" s="2"/>
      <c r="B867" s="33"/>
      <c r="C867" s="33"/>
      <c r="D867" s="168"/>
      <c r="E867" s="33"/>
      <c r="F867" s="143"/>
      <c r="G867" s="34"/>
    </row>
    <row r="868" spans="1:7" x14ac:dyDescent="0.35">
      <c r="A868" s="2"/>
      <c r="B868" s="33"/>
      <c r="C868" s="33"/>
      <c r="D868" s="168"/>
      <c r="E868" s="33"/>
      <c r="F868" s="143"/>
      <c r="G868" s="34"/>
    </row>
    <row r="869" spans="1:7" x14ac:dyDescent="0.35">
      <c r="A869" s="2"/>
      <c r="B869" s="33"/>
      <c r="C869" s="33"/>
      <c r="D869" s="168"/>
      <c r="E869" s="33"/>
      <c r="F869" s="143"/>
      <c r="G869" s="34"/>
    </row>
    <row r="870" spans="1:7" x14ac:dyDescent="0.35">
      <c r="A870" s="2"/>
      <c r="B870" s="33"/>
      <c r="C870" s="33"/>
      <c r="D870" s="168"/>
      <c r="E870" s="33"/>
      <c r="F870" s="143"/>
      <c r="G870" s="34"/>
    </row>
    <row r="871" spans="1:7" x14ac:dyDescent="0.35">
      <c r="A871" s="2"/>
      <c r="B871" s="33"/>
      <c r="C871" s="33"/>
      <c r="D871" s="168"/>
      <c r="E871" s="33"/>
      <c r="F871" s="143"/>
      <c r="G871" s="34"/>
    </row>
    <row r="872" spans="1:7" x14ac:dyDescent="0.35">
      <c r="A872" s="2"/>
      <c r="B872" s="33"/>
      <c r="C872" s="33"/>
      <c r="D872" s="168"/>
      <c r="E872" s="33"/>
      <c r="F872" s="143"/>
      <c r="G872" s="34"/>
    </row>
    <row r="873" spans="1:7" x14ac:dyDescent="0.35">
      <c r="A873" s="2"/>
      <c r="B873" s="33"/>
      <c r="C873" s="33"/>
      <c r="D873" s="168"/>
      <c r="E873" s="33"/>
      <c r="F873" s="143"/>
      <c r="G873" s="34"/>
    </row>
    <row r="874" spans="1:7" x14ac:dyDescent="0.35">
      <c r="A874" s="2"/>
      <c r="B874" s="33"/>
      <c r="C874" s="33"/>
      <c r="D874" s="168"/>
      <c r="E874" s="33"/>
      <c r="F874" s="143"/>
      <c r="G874" s="34"/>
    </row>
    <row r="875" spans="1:7" x14ac:dyDescent="0.35">
      <c r="A875" s="2"/>
      <c r="B875" s="33"/>
      <c r="C875" s="33"/>
      <c r="D875" s="168"/>
      <c r="E875" s="33"/>
      <c r="F875" s="143"/>
      <c r="G875" s="34"/>
    </row>
    <row r="876" spans="1:7" x14ac:dyDescent="0.35">
      <c r="A876" s="2"/>
      <c r="B876" s="33"/>
      <c r="C876" s="33"/>
      <c r="D876" s="168"/>
      <c r="E876" s="33"/>
      <c r="F876" s="143"/>
      <c r="G876" s="34"/>
    </row>
    <row r="877" spans="1:7" x14ac:dyDescent="0.35">
      <c r="A877" s="2"/>
      <c r="B877" s="33"/>
      <c r="C877" s="33"/>
      <c r="D877" s="168"/>
      <c r="E877" s="33"/>
      <c r="F877" s="143"/>
      <c r="G877" s="34"/>
    </row>
    <row r="878" spans="1:7" x14ac:dyDescent="0.35">
      <c r="A878" s="2"/>
      <c r="B878" s="33"/>
      <c r="C878" s="33"/>
      <c r="D878" s="168"/>
      <c r="E878" s="33"/>
      <c r="F878" s="143"/>
      <c r="G878" s="34"/>
    </row>
    <row r="879" spans="1:7" x14ac:dyDescent="0.35">
      <c r="A879" s="2"/>
      <c r="B879" s="33"/>
      <c r="C879" s="33"/>
      <c r="D879" s="168"/>
      <c r="E879" s="33"/>
      <c r="F879" s="143"/>
      <c r="G879" s="34"/>
    </row>
    <row r="880" spans="1:7" x14ac:dyDescent="0.35">
      <c r="A880" s="2"/>
      <c r="B880" s="33"/>
      <c r="C880" s="33"/>
      <c r="D880" s="168"/>
      <c r="E880" s="33"/>
      <c r="F880" s="143"/>
      <c r="G880" s="34"/>
    </row>
    <row r="881" spans="1:7" x14ac:dyDescent="0.35">
      <c r="A881" s="2"/>
      <c r="B881" s="33"/>
      <c r="C881" s="33"/>
      <c r="D881" s="168"/>
      <c r="E881" s="33"/>
      <c r="F881" s="143"/>
      <c r="G881" s="34"/>
    </row>
    <row r="882" spans="1:7" x14ac:dyDescent="0.35">
      <c r="A882" s="2"/>
      <c r="B882" s="33"/>
      <c r="C882" s="33"/>
      <c r="D882" s="168"/>
      <c r="E882" s="33"/>
      <c r="F882" s="143"/>
      <c r="G882" s="34"/>
    </row>
    <row r="883" spans="1:7" x14ac:dyDescent="0.35">
      <c r="A883" s="2"/>
      <c r="B883" s="33"/>
      <c r="C883" s="33"/>
      <c r="D883" s="168"/>
      <c r="E883" s="33"/>
      <c r="F883" s="143"/>
      <c r="G883" s="34"/>
    </row>
    <row r="884" spans="1:7" x14ac:dyDescent="0.35">
      <c r="A884" s="2"/>
      <c r="B884" s="33"/>
      <c r="C884" s="33"/>
      <c r="D884" s="168"/>
      <c r="E884" s="33"/>
      <c r="F884" s="143"/>
      <c r="G884" s="34"/>
    </row>
    <row r="885" spans="1:7" x14ac:dyDescent="0.35">
      <c r="A885" s="2"/>
      <c r="B885" s="33"/>
      <c r="C885" s="33"/>
      <c r="D885" s="168"/>
      <c r="E885" s="33"/>
      <c r="F885" s="143"/>
      <c r="G885" s="34"/>
    </row>
    <row r="886" spans="1:7" x14ac:dyDescent="0.35">
      <c r="A886" s="2"/>
      <c r="B886" s="33"/>
      <c r="C886" s="33"/>
      <c r="D886" s="168"/>
      <c r="E886" s="33"/>
      <c r="F886" s="143"/>
      <c r="G886" s="34"/>
    </row>
    <row r="887" spans="1:7" x14ac:dyDescent="0.35">
      <c r="A887" s="2"/>
      <c r="B887" s="33"/>
      <c r="C887" s="33"/>
      <c r="D887" s="168"/>
      <c r="E887" s="33"/>
      <c r="F887" s="143"/>
      <c r="G887" s="34"/>
    </row>
    <row r="888" spans="1:7" x14ac:dyDescent="0.35">
      <c r="A888" s="2"/>
      <c r="B888" s="33"/>
      <c r="C888" s="33"/>
      <c r="D888" s="168"/>
      <c r="E888" s="33"/>
      <c r="F888" s="143"/>
      <c r="G888" s="34"/>
    </row>
    <row r="889" spans="1:7" x14ac:dyDescent="0.35">
      <c r="A889" s="2"/>
      <c r="B889" s="33"/>
      <c r="C889" s="33"/>
      <c r="D889" s="168"/>
      <c r="E889" s="33"/>
      <c r="F889" s="143"/>
      <c r="G889" s="34"/>
    </row>
    <row r="890" spans="1:7" x14ac:dyDescent="0.35">
      <c r="A890" s="2"/>
      <c r="B890" s="33"/>
      <c r="C890" s="33"/>
      <c r="D890" s="168"/>
      <c r="E890" s="33"/>
      <c r="F890" s="143"/>
      <c r="G890" s="34"/>
    </row>
    <row r="891" spans="1:7" x14ac:dyDescent="0.35">
      <c r="A891" s="2"/>
      <c r="B891" s="33"/>
      <c r="C891" s="33"/>
      <c r="D891" s="168"/>
      <c r="E891" s="33"/>
      <c r="F891" s="143"/>
      <c r="G891" s="34"/>
    </row>
    <row r="892" spans="1:7" x14ac:dyDescent="0.35">
      <c r="A892" s="2"/>
      <c r="B892" s="33"/>
      <c r="C892" s="33"/>
      <c r="D892" s="168"/>
      <c r="E892" s="33"/>
      <c r="F892" s="143"/>
      <c r="G892" s="34"/>
    </row>
    <row r="893" spans="1:7" x14ac:dyDescent="0.35">
      <c r="A893" s="2"/>
      <c r="B893" s="33"/>
      <c r="C893" s="33"/>
      <c r="D893" s="168"/>
      <c r="E893" s="33"/>
      <c r="F893" s="143"/>
      <c r="G893" s="34"/>
    </row>
    <row r="894" spans="1:7" x14ac:dyDescent="0.35">
      <c r="A894" s="2"/>
      <c r="B894" s="33"/>
      <c r="C894" s="33"/>
      <c r="D894" s="168"/>
      <c r="E894" s="33"/>
      <c r="F894" s="143"/>
      <c r="G894" s="34"/>
    </row>
    <row r="895" spans="1:7" x14ac:dyDescent="0.35">
      <c r="A895" s="2"/>
      <c r="B895" s="33"/>
      <c r="C895" s="33"/>
      <c r="D895" s="168"/>
      <c r="E895" s="33"/>
      <c r="F895" s="143"/>
      <c r="G895" s="34"/>
    </row>
    <row r="896" spans="1:7" x14ac:dyDescent="0.35">
      <c r="A896" s="2"/>
      <c r="B896" s="33"/>
      <c r="C896" s="33"/>
      <c r="D896" s="168"/>
      <c r="E896" s="33"/>
      <c r="F896" s="143"/>
      <c r="G896" s="34"/>
    </row>
    <row r="897" spans="1:7" x14ac:dyDescent="0.35">
      <c r="A897" s="2"/>
      <c r="B897" s="33"/>
      <c r="C897" s="33"/>
      <c r="D897" s="168"/>
      <c r="E897" s="33"/>
      <c r="F897" s="143"/>
      <c r="G897" s="34"/>
    </row>
    <row r="898" spans="1:7" x14ac:dyDescent="0.35">
      <c r="A898" s="2"/>
      <c r="B898" s="33"/>
      <c r="C898" s="33"/>
      <c r="D898" s="168"/>
      <c r="E898" s="33"/>
      <c r="F898" s="143"/>
      <c r="G898" s="34"/>
    </row>
    <row r="899" spans="1:7" x14ac:dyDescent="0.35">
      <c r="A899" s="2"/>
      <c r="B899" s="33"/>
      <c r="C899" s="33"/>
      <c r="D899" s="168"/>
      <c r="E899" s="33"/>
      <c r="F899" s="143"/>
      <c r="G899" s="34"/>
    </row>
    <row r="900" spans="1:7" x14ac:dyDescent="0.35">
      <c r="A900" s="2"/>
      <c r="B900" s="33"/>
      <c r="C900" s="33"/>
      <c r="D900" s="168"/>
      <c r="E900" s="33"/>
      <c r="F900" s="143"/>
      <c r="G900" s="34"/>
    </row>
    <row r="901" spans="1:7" x14ac:dyDescent="0.35">
      <c r="A901" s="2"/>
      <c r="B901" s="33"/>
      <c r="C901" s="33"/>
      <c r="D901" s="168"/>
      <c r="E901" s="33"/>
      <c r="F901" s="143"/>
      <c r="G901" s="34"/>
    </row>
    <row r="902" spans="1:7" x14ac:dyDescent="0.35">
      <c r="A902" s="2"/>
      <c r="B902" s="33"/>
      <c r="C902" s="33"/>
      <c r="D902" s="168"/>
      <c r="E902" s="33"/>
      <c r="F902" s="143"/>
      <c r="G902" s="34"/>
    </row>
    <row r="903" spans="1:7" x14ac:dyDescent="0.35">
      <c r="A903" s="2"/>
      <c r="B903" s="33"/>
      <c r="C903" s="33"/>
      <c r="D903" s="168"/>
      <c r="E903" s="33"/>
      <c r="F903" s="143"/>
      <c r="G903" s="34"/>
    </row>
    <row r="904" spans="1:7" x14ac:dyDescent="0.35">
      <c r="A904" s="2"/>
      <c r="B904" s="33"/>
      <c r="C904" s="33"/>
      <c r="D904" s="168"/>
      <c r="E904" s="33"/>
      <c r="F904" s="143"/>
      <c r="G904" s="34"/>
    </row>
    <row r="905" spans="1:7" x14ac:dyDescent="0.35">
      <c r="A905" s="2"/>
      <c r="B905" s="33"/>
      <c r="C905" s="33"/>
      <c r="D905" s="168"/>
      <c r="E905" s="33"/>
      <c r="F905" s="143"/>
      <c r="G905" s="34"/>
    </row>
    <row r="906" spans="1:7" x14ac:dyDescent="0.35">
      <c r="A906" s="2"/>
      <c r="B906" s="33"/>
      <c r="C906" s="33"/>
      <c r="D906" s="168"/>
      <c r="E906" s="33"/>
      <c r="F906" s="143"/>
      <c r="G906" s="34"/>
    </row>
    <row r="907" spans="1:7" x14ac:dyDescent="0.35">
      <c r="A907" s="2"/>
      <c r="B907" s="33"/>
      <c r="C907" s="33"/>
      <c r="D907" s="168"/>
      <c r="E907" s="33"/>
      <c r="F907" s="143"/>
      <c r="G907" s="34"/>
    </row>
    <row r="908" spans="1:7" x14ac:dyDescent="0.35">
      <c r="A908" s="2"/>
      <c r="B908" s="33"/>
      <c r="C908" s="33"/>
      <c r="D908" s="168"/>
      <c r="E908" s="33"/>
      <c r="F908" s="143"/>
      <c r="G908" s="34"/>
    </row>
    <row r="909" spans="1:7" x14ac:dyDescent="0.35">
      <c r="A909" s="2"/>
      <c r="B909" s="33"/>
      <c r="C909" s="33"/>
      <c r="D909" s="168"/>
      <c r="E909" s="33"/>
      <c r="F909" s="143"/>
      <c r="G909" s="34"/>
    </row>
    <row r="910" spans="1:7" x14ac:dyDescent="0.35">
      <c r="A910" s="2"/>
      <c r="B910" s="33"/>
      <c r="C910" s="33"/>
      <c r="D910" s="168"/>
      <c r="E910" s="33"/>
      <c r="F910" s="143"/>
      <c r="G910" s="34"/>
    </row>
    <row r="911" spans="1:7" x14ac:dyDescent="0.35">
      <c r="A911" s="2"/>
      <c r="B911" s="33"/>
      <c r="C911" s="33"/>
      <c r="D911" s="168"/>
      <c r="E911" s="33"/>
      <c r="F911" s="143"/>
      <c r="G911" s="34"/>
    </row>
    <row r="912" spans="1:7" x14ac:dyDescent="0.35">
      <c r="A912" s="2"/>
      <c r="B912" s="33"/>
      <c r="C912" s="33"/>
      <c r="D912" s="168"/>
      <c r="E912" s="33"/>
      <c r="F912" s="143"/>
      <c r="G912" s="34"/>
    </row>
    <row r="913" spans="1:7" x14ac:dyDescent="0.35">
      <c r="A913" s="2"/>
      <c r="B913" s="33"/>
      <c r="C913" s="33"/>
      <c r="D913" s="168"/>
      <c r="E913" s="33"/>
      <c r="F913" s="143"/>
      <c r="G913" s="34"/>
    </row>
    <row r="914" spans="1:7" x14ac:dyDescent="0.35">
      <c r="A914" s="2"/>
      <c r="B914" s="33"/>
      <c r="C914" s="33"/>
      <c r="D914" s="168"/>
      <c r="E914" s="33"/>
      <c r="F914" s="143"/>
      <c r="G914" s="34"/>
    </row>
    <row r="915" spans="1:7" x14ac:dyDescent="0.35">
      <c r="A915" s="2"/>
      <c r="B915" s="33"/>
      <c r="C915" s="33"/>
      <c r="D915" s="168"/>
      <c r="E915" s="33"/>
      <c r="F915" s="143"/>
      <c r="G915" s="34"/>
    </row>
    <row r="916" spans="1:7" x14ac:dyDescent="0.35">
      <c r="A916" s="2"/>
      <c r="B916" s="33"/>
      <c r="C916" s="33"/>
      <c r="D916" s="168"/>
      <c r="E916" s="33"/>
      <c r="F916" s="143"/>
      <c r="G916" s="34"/>
    </row>
    <row r="917" spans="1:7" x14ac:dyDescent="0.35">
      <c r="A917" s="2"/>
      <c r="B917" s="33"/>
      <c r="C917" s="33"/>
      <c r="D917" s="168"/>
      <c r="E917" s="33"/>
      <c r="F917" s="143"/>
      <c r="G917" s="34"/>
    </row>
    <row r="918" spans="1:7" x14ac:dyDescent="0.35">
      <c r="A918" s="2"/>
      <c r="B918" s="33"/>
      <c r="C918" s="33"/>
      <c r="D918" s="168"/>
      <c r="E918" s="33"/>
      <c r="F918" s="143"/>
      <c r="G918" s="34"/>
    </row>
    <row r="919" spans="1:7" x14ac:dyDescent="0.35">
      <c r="A919" s="2"/>
      <c r="B919" s="33"/>
      <c r="C919" s="33"/>
      <c r="D919" s="168"/>
      <c r="E919" s="33"/>
      <c r="F919" s="143"/>
      <c r="G919" s="34"/>
    </row>
    <row r="920" spans="1:7" x14ac:dyDescent="0.35">
      <c r="A920" s="2"/>
      <c r="B920" s="33"/>
      <c r="C920" s="33"/>
      <c r="D920" s="168"/>
      <c r="E920" s="33"/>
      <c r="F920" s="143"/>
      <c r="G920" s="34"/>
    </row>
    <row r="921" spans="1:7" x14ac:dyDescent="0.35">
      <c r="A921" s="2"/>
      <c r="B921" s="33"/>
      <c r="C921" s="33"/>
      <c r="D921" s="168"/>
      <c r="E921" s="33"/>
      <c r="F921" s="143"/>
      <c r="G921" s="34"/>
    </row>
    <row r="922" spans="1:7" x14ac:dyDescent="0.35">
      <c r="A922" s="2"/>
      <c r="B922" s="33"/>
      <c r="C922" s="33"/>
      <c r="D922" s="168"/>
      <c r="E922" s="33"/>
      <c r="F922" s="143"/>
      <c r="G922" s="34"/>
    </row>
    <row r="923" spans="1:7" x14ac:dyDescent="0.35">
      <c r="A923" s="2"/>
      <c r="B923" s="33"/>
      <c r="C923" s="33"/>
      <c r="D923" s="168"/>
      <c r="E923" s="33"/>
      <c r="F923" s="143"/>
      <c r="G923" s="34"/>
    </row>
    <row r="924" spans="1:7" x14ac:dyDescent="0.35">
      <c r="A924" s="2"/>
      <c r="B924" s="33"/>
      <c r="C924" s="33"/>
      <c r="D924" s="168"/>
      <c r="E924" s="33"/>
      <c r="F924" s="143"/>
      <c r="G924" s="34"/>
    </row>
    <row r="925" spans="1:7" x14ac:dyDescent="0.35">
      <c r="A925" s="2"/>
      <c r="B925" s="33"/>
      <c r="C925" s="33"/>
      <c r="D925" s="168"/>
      <c r="E925" s="33"/>
      <c r="F925" s="143"/>
      <c r="G925" s="34"/>
    </row>
    <row r="926" spans="1:7" x14ac:dyDescent="0.35">
      <c r="A926" s="2"/>
      <c r="B926" s="33"/>
      <c r="C926" s="33"/>
      <c r="D926" s="168"/>
      <c r="E926" s="33"/>
      <c r="F926" s="143"/>
      <c r="G926" s="34"/>
    </row>
    <row r="927" spans="1:7" x14ac:dyDescent="0.35">
      <c r="A927" s="2"/>
      <c r="B927" s="33"/>
      <c r="C927" s="33"/>
      <c r="D927" s="168"/>
      <c r="E927" s="33"/>
      <c r="F927" s="143"/>
      <c r="G927" s="34"/>
    </row>
    <row r="928" spans="1:7" x14ac:dyDescent="0.35">
      <c r="A928" s="2"/>
      <c r="B928" s="33"/>
      <c r="C928" s="33"/>
      <c r="D928" s="168"/>
      <c r="E928" s="33"/>
      <c r="F928" s="143"/>
      <c r="G928" s="34"/>
    </row>
    <row r="929" spans="1:7" x14ac:dyDescent="0.35">
      <c r="A929" s="2"/>
      <c r="B929" s="33"/>
      <c r="C929" s="33"/>
      <c r="D929" s="168"/>
      <c r="E929" s="33"/>
      <c r="F929" s="143"/>
      <c r="G929" s="34"/>
    </row>
    <row r="930" spans="1:7" x14ac:dyDescent="0.35">
      <c r="A930" s="2"/>
      <c r="B930" s="33"/>
      <c r="C930" s="33"/>
      <c r="D930" s="168"/>
      <c r="E930" s="33"/>
      <c r="F930" s="143"/>
      <c r="G930" s="34"/>
    </row>
    <row r="931" spans="1:7" x14ac:dyDescent="0.35">
      <c r="A931" s="2"/>
      <c r="B931" s="33"/>
      <c r="C931" s="33"/>
      <c r="D931" s="168"/>
      <c r="E931" s="33"/>
      <c r="F931" s="143"/>
      <c r="G931" s="34"/>
    </row>
    <row r="932" spans="1:7" x14ac:dyDescent="0.35">
      <c r="A932" s="2"/>
      <c r="B932" s="33"/>
      <c r="C932" s="33"/>
      <c r="D932" s="168"/>
      <c r="E932" s="33"/>
      <c r="F932" s="143"/>
      <c r="G932" s="34"/>
    </row>
    <row r="933" spans="1:7" x14ac:dyDescent="0.35">
      <c r="A933" s="2"/>
      <c r="B933" s="33"/>
      <c r="C933" s="33"/>
      <c r="D933" s="168"/>
      <c r="E933" s="33"/>
      <c r="F933" s="143"/>
      <c r="G933" s="34"/>
    </row>
    <row r="934" spans="1:7" x14ac:dyDescent="0.35">
      <c r="A934" s="2"/>
      <c r="B934" s="33"/>
      <c r="C934" s="33"/>
      <c r="D934" s="168"/>
      <c r="E934" s="33"/>
      <c r="F934" s="143"/>
      <c r="G934" s="34"/>
    </row>
    <row r="935" spans="1:7" x14ac:dyDescent="0.35">
      <c r="A935" s="2"/>
      <c r="B935" s="33"/>
      <c r="C935" s="33"/>
      <c r="D935" s="168"/>
      <c r="E935" s="33"/>
      <c r="F935" s="143"/>
      <c r="G935" s="34"/>
    </row>
    <row r="936" spans="1:7" x14ac:dyDescent="0.35">
      <c r="A936" s="2"/>
      <c r="B936" s="33"/>
      <c r="C936" s="33"/>
      <c r="D936" s="168"/>
      <c r="E936" s="33"/>
      <c r="F936" s="143"/>
      <c r="G936" s="34"/>
    </row>
    <row r="937" spans="1:7" x14ac:dyDescent="0.35">
      <c r="A937" s="2"/>
      <c r="B937" s="33"/>
      <c r="C937" s="33"/>
      <c r="D937" s="168"/>
      <c r="E937" s="33"/>
      <c r="F937" s="143"/>
      <c r="G937" s="34"/>
    </row>
    <row r="938" spans="1:7" x14ac:dyDescent="0.35">
      <c r="A938" s="2"/>
      <c r="B938" s="33"/>
      <c r="C938" s="33"/>
      <c r="D938" s="168"/>
      <c r="E938" s="33"/>
      <c r="F938" s="143"/>
      <c r="G938" s="34"/>
    </row>
    <row r="939" spans="1:7" x14ac:dyDescent="0.35">
      <c r="A939" s="2"/>
      <c r="B939" s="33"/>
      <c r="C939" s="33"/>
      <c r="D939" s="168"/>
      <c r="E939" s="33"/>
      <c r="F939" s="143"/>
      <c r="G939" s="34"/>
    </row>
    <row r="940" spans="1:7" x14ac:dyDescent="0.35">
      <c r="A940" s="2"/>
      <c r="B940" s="33"/>
      <c r="C940" s="33"/>
      <c r="D940" s="168"/>
      <c r="E940" s="33"/>
      <c r="F940" s="143"/>
      <c r="G940" s="34"/>
    </row>
    <row r="941" spans="1:7" x14ac:dyDescent="0.35">
      <c r="A941" s="2"/>
      <c r="B941" s="33"/>
      <c r="C941" s="33"/>
      <c r="D941" s="168"/>
      <c r="E941" s="33"/>
      <c r="F941" s="143"/>
      <c r="G941" s="34"/>
    </row>
    <row r="942" spans="1:7" x14ac:dyDescent="0.35">
      <c r="A942" s="2"/>
      <c r="B942" s="33"/>
      <c r="C942" s="33"/>
      <c r="D942" s="168"/>
      <c r="E942" s="33"/>
      <c r="F942" s="143"/>
      <c r="G942" s="34"/>
    </row>
    <row r="943" spans="1:7" x14ac:dyDescent="0.35">
      <c r="A943" s="2"/>
      <c r="B943" s="33"/>
      <c r="C943" s="33"/>
      <c r="D943" s="168"/>
      <c r="E943" s="33"/>
      <c r="F943" s="143"/>
      <c r="G943" s="34"/>
    </row>
    <row r="944" spans="1:7" x14ac:dyDescent="0.35">
      <c r="A944" s="2"/>
      <c r="B944" s="33"/>
      <c r="C944" s="33"/>
      <c r="D944" s="168"/>
      <c r="E944" s="33"/>
      <c r="F944" s="143"/>
      <c r="G944" s="34"/>
    </row>
    <row r="945" spans="1:7" x14ac:dyDescent="0.35">
      <c r="A945" s="2"/>
      <c r="B945" s="33"/>
      <c r="C945" s="33"/>
      <c r="D945" s="168"/>
      <c r="E945" s="33"/>
      <c r="F945" s="143"/>
      <c r="G945" s="34"/>
    </row>
    <row r="946" spans="1:7" x14ac:dyDescent="0.35">
      <c r="A946" s="2"/>
      <c r="B946" s="33"/>
      <c r="C946" s="33"/>
      <c r="D946" s="168"/>
      <c r="E946" s="33"/>
      <c r="F946" s="143"/>
      <c r="G946" s="34"/>
    </row>
    <row r="947" spans="1:7" x14ac:dyDescent="0.35">
      <c r="A947" s="2"/>
      <c r="B947" s="33"/>
      <c r="C947" s="33"/>
      <c r="D947" s="168"/>
      <c r="E947" s="33"/>
      <c r="F947" s="143"/>
      <c r="G947" s="34"/>
    </row>
    <row r="948" spans="1:7" x14ac:dyDescent="0.35">
      <c r="A948" s="2"/>
      <c r="B948" s="33"/>
      <c r="C948" s="33"/>
      <c r="D948" s="168"/>
      <c r="E948" s="33"/>
      <c r="F948" s="143"/>
      <c r="G948" s="34"/>
    </row>
    <row r="949" spans="1:7" x14ac:dyDescent="0.35">
      <c r="A949" s="2"/>
      <c r="B949" s="33"/>
      <c r="C949" s="33"/>
      <c r="D949" s="168"/>
      <c r="E949" s="33"/>
      <c r="F949" s="143"/>
      <c r="G949" s="34"/>
    </row>
    <row r="950" spans="1:7" x14ac:dyDescent="0.35">
      <c r="A950" s="2"/>
      <c r="B950" s="33"/>
      <c r="C950" s="33"/>
      <c r="D950" s="168"/>
      <c r="E950" s="33"/>
      <c r="F950" s="143"/>
      <c r="G950" s="34"/>
    </row>
    <row r="951" spans="1:7" x14ac:dyDescent="0.35">
      <c r="A951" s="2"/>
      <c r="B951" s="33"/>
      <c r="C951" s="33"/>
      <c r="D951" s="168"/>
      <c r="E951" s="33"/>
      <c r="F951" s="143"/>
      <c r="G951" s="34"/>
    </row>
    <row r="952" spans="1:7" x14ac:dyDescent="0.35">
      <c r="A952" s="2"/>
      <c r="B952" s="33"/>
      <c r="C952" s="33"/>
      <c r="D952" s="168"/>
      <c r="E952" s="33"/>
      <c r="F952" s="143"/>
      <c r="G952" s="34"/>
    </row>
    <row r="953" spans="1:7" x14ac:dyDescent="0.35">
      <c r="A953" s="2"/>
      <c r="B953" s="33"/>
      <c r="C953" s="33"/>
      <c r="D953" s="168"/>
      <c r="E953" s="33"/>
      <c r="F953" s="143"/>
      <c r="G953" s="34"/>
    </row>
    <row r="954" spans="1:7" x14ac:dyDescent="0.35">
      <c r="A954" s="2"/>
      <c r="B954" s="33"/>
      <c r="C954" s="33"/>
      <c r="D954" s="168"/>
      <c r="E954" s="33"/>
      <c r="F954" s="143"/>
      <c r="G954" s="34"/>
    </row>
    <row r="955" spans="1:7" x14ac:dyDescent="0.35">
      <c r="A955" s="2"/>
      <c r="B955" s="33"/>
      <c r="C955" s="33"/>
      <c r="D955" s="168"/>
      <c r="E955" s="33"/>
      <c r="F955" s="143"/>
      <c r="G955" s="34"/>
    </row>
    <row r="956" spans="1:7" x14ac:dyDescent="0.35">
      <c r="A956" s="2"/>
      <c r="B956" s="33"/>
      <c r="C956" s="33"/>
      <c r="D956" s="168"/>
      <c r="E956" s="33"/>
      <c r="F956" s="143"/>
      <c r="G956" s="34"/>
    </row>
    <row r="957" spans="1:7" x14ac:dyDescent="0.35">
      <c r="A957" s="2"/>
      <c r="B957" s="33"/>
      <c r="C957" s="33"/>
      <c r="D957" s="168"/>
      <c r="E957" s="33"/>
      <c r="F957" s="143"/>
      <c r="G957" s="34"/>
    </row>
    <row r="958" spans="1:7" x14ac:dyDescent="0.35">
      <c r="A958" s="2"/>
      <c r="B958" s="33"/>
      <c r="C958" s="33"/>
      <c r="D958" s="168"/>
      <c r="E958" s="33"/>
      <c r="F958" s="143"/>
      <c r="G958" s="34"/>
    </row>
    <row r="959" spans="1:7" x14ac:dyDescent="0.35">
      <c r="A959" s="2"/>
      <c r="B959" s="33"/>
      <c r="C959" s="33"/>
      <c r="D959" s="168"/>
      <c r="E959" s="33"/>
      <c r="F959" s="143"/>
      <c r="G959" s="34"/>
    </row>
    <row r="960" spans="1:7" x14ac:dyDescent="0.35">
      <c r="A960" s="2"/>
      <c r="B960" s="33"/>
      <c r="C960" s="33"/>
      <c r="D960" s="168"/>
      <c r="E960" s="33"/>
      <c r="F960" s="143"/>
      <c r="G960" s="34"/>
    </row>
    <row r="961" spans="1:7" x14ac:dyDescent="0.35">
      <c r="A961" s="2"/>
      <c r="B961" s="33"/>
      <c r="C961" s="33"/>
      <c r="D961" s="168"/>
      <c r="E961" s="33"/>
      <c r="F961" s="143"/>
      <c r="G961" s="34"/>
    </row>
    <row r="962" spans="1:7" x14ac:dyDescent="0.35">
      <c r="A962" s="2"/>
      <c r="B962" s="33"/>
      <c r="C962" s="33"/>
      <c r="D962" s="168"/>
      <c r="E962" s="33"/>
      <c r="F962" s="143"/>
      <c r="G962" s="34"/>
    </row>
    <row r="963" spans="1:7" x14ac:dyDescent="0.35">
      <c r="A963" s="2"/>
      <c r="B963" s="33"/>
      <c r="C963" s="33"/>
      <c r="D963" s="168"/>
      <c r="E963" s="33"/>
      <c r="F963" s="143"/>
      <c r="G963" s="34"/>
    </row>
    <row r="964" spans="1:7" x14ac:dyDescent="0.35">
      <c r="A964" s="2"/>
      <c r="B964" s="33"/>
      <c r="C964" s="33"/>
      <c r="D964" s="168"/>
      <c r="E964" s="33"/>
      <c r="F964" s="143"/>
      <c r="G964" s="34"/>
    </row>
    <row r="965" spans="1:7" x14ac:dyDescent="0.35">
      <c r="A965" s="2"/>
      <c r="B965" s="33"/>
      <c r="C965" s="33"/>
      <c r="D965" s="168"/>
      <c r="E965" s="33"/>
      <c r="F965" s="143"/>
      <c r="G965" s="34"/>
    </row>
    <row r="966" spans="1:7" x14ac:dyDescent="0.35">
      <c r="A966" s="2"/>
      <c r="B966" s="33"/>
      <c r="C966" s="33"/>
      <c r="D966" s="168"/>
      <c r="E966" s="33"/>
      <c r="F966" s="143"/>
      <c r="G966" s="34"/>
    </row>
    <row r="967" spans="1:7" x14ac:dyDescent="0.35">
      <c r="A967" s="2"/>
      <c r="B967" s="33"/>
      <c r="C967" s="33"/>
      <c r="D967" s="168"/>
      <c r="E967" s="33"/>
      <c r="F967" s="143"/>
      <c r="G967" s="34"/>
    </row>
    <row r="968" spans="1:7" x14ac:dyDescent="0.35">
      <c r="A968" s="2"/>
      <c r="B968" s="33"/>
      <c r="C968" s="33"/>
      <c r="D968" s="168"/>
      <c r="E968" s="33"/>
      <c r="F968" s="143"/>
      <c r="G968" s="34"/>
    </row>
    <row r="969" spans="1:7" x14ac:dyDescent="0.35">
      <c r="A969" s="2"/>
      <c r="B969" s="33"/>
      <c r="C969" s="33"/>
      <c r="D969" s="168"/>
      <c r="E969" s="33"/>
      <c r="F969" s="143"/>
      <c r="G969" s="34"/>
    </row>
    <row r="970" spans="1:7" x14ac:dyDescent="0.35">
      <c r="A970" s="2"/>
      <c r="B970" s="33"/>
      <c r="C970" s="33"/>
      <c r="D970" s="168"/>
      <c r="E970" s="33"/>
      <c r="F970" s="143"/>
      <c r="G970" s="34"/>
    </row>
    <row r="971" spans="1:7" x14ac:dyDescent="0.35">
      <c r="A971" s="2"/>
      <c r="B971" s="33"/>
      <c r="C971" s="33"/>
      <c r="D971" s="168"/>
      <c r="E971" s="33"/>
      <c r="F971" s="143"/>
      <c r="G971" s="34"/>
    </row>
    <row r="972" spans="1:7" x14ac:dyDescent="0.35">
      <c r="A972" s="2"/>
      <c r="B972" s="33"/>
      <c r="C972" s="33"/>
      <c r="D972" s="168"/>
      <c r="E972" s="33"/>
      <c r="F972" s="143"/>
      <c r="G972" s="34"/>
    </row>
    <row r="973" spans="1:7" x14ac:dyDescent="0.35">
      <c r="A973" s="2"/>
      <c r="B973" s="33"/>
      <c r="C973" s="33"/>
      <c r="D973" s="168"/>
      <c r="E973" s="33"/>
      <c r="F973" s="143"/>
      <c r="G973" s="34"/>
    </row>
    <row r="974" spans="1:7" x14ac:dyDescent="0.35">
      <c r="A974" s="2"/>
      <c r="B974" s="33"/>
      <c r="C974" s="33"/>
      <c r="D974" s="168"/>
      <c r="E974" s="33"/>
      <c r="F974" s="143"/>
      <c r="G974" s="34"/>
    </row>
    <row r="975" spans="1:7" x14ac:dyDescent="0.35">
      <c r="A975" s="2"/>
      <c r="B975" s="33"/>
      <c r="C975" s="33"/>
      <c r="D975" s="168"/>
      <c r="E975" s="33"/>
      <c r="F975" s="143"/>
      <c r="G975" s="34"/>
    </row>
    <row r="976" spans="1:7" x14ac:dyDescent="0.35">
      <c r="A976" s="2"/>
      <c r="B976" s="33"/>
      <c r="C976" s="33"/>
      <c r="D976" s="168"/>
      <c r="E976" s="33"/>
      <c r="F976" s="143"/>
      <c r="G976" s="34"/>
    </row>
    <row r="977" spans="1:7" x14ac:dyDescent="0.35">
      <c r="A977" s="2"/>
      <c r="B977" s="33"/>
      <c r="C977" s="33"/>
      <c r="D977" s="168"/>
      <c r="E977" s="33"/>
      <c r="F977" s="143"/>
      <c r="G977" s="34"/>
    </row>
    <row r="978" spans="1:7" x14ac:dyDescent="0.35">
      <c r="A978" s="2"/>
      <c r="B978" s="33"/>
      <c r="C978" s="33"/>
      <c r="D978" s="168"/>
      <c r="E978" s="33"/>
      <c r="F978" s="143"/>
      <c r="G978" s="34"/>
    </row>
    <row r="979" spans="1:7" x14ac:dyDescent="0.35">
      <c r="A979" s="2"/>
      <c r="B979" s="33"/>
      <c r="C979" s="33"/>
      <c r="D979" s="168"/>
      <c r="E979" s="33"/>
      <c r="F979" s="143"/>
      <c r="G979" s="34"/>
    </row>
    <row r="980" spans="1:7" x14ac:dyDescent="0.35">
      <c r="A980" s="2"/>
      <c r="B980" s="33"/>
      <c r="C980" s="33"/>
      <c r="D980" s="168"/>
      <c r="E980" s="33"/>
      <c r="F980" s="143"/>
      <c r="G980" s="34"/>
    </row>
    <row r="981" spans="1:7" x14ac:dyDescent="0.35">
      <c r="A981" s="2"/>
      <c r="B981" s="33"/>
      <c r="C981" s="33"/>
      <c r="D981" s="168"/>
      <c r="E981" s="33"/>
      <c r="F981" s="143"/>
      <c r="G981" s="34"/>
    </row>
    <row r="982" spans="1:7" x14ac:dyDescent="0.35">
      <c r="A982" s="2"/>
      <c r="B982" s="33"/>
      <c r="C982" s="33"/>
      <c r="D982" s="168"/>
      <c r="E982" s="33"/>
      <c r="F982" s="143"/>
      <c r="G982" s="34"/>
    </row>
    <row r="983" spans="1:7" x14ac:dyDescent="0.35">
      <c r="A983" s="2"/>
      <c r="B983" s="33"/>
      <c r="C983" s="33"/>
      <c r="D983" s="168"/>
      <c r="E983" s="33"/>
      <c r="F983" s="143"/>
      <c r="G983" s="34"/>
    </row>
    <row r="984" spans="1:7" x14ac:dyDescent="0.35">
      <c r="A984" s="2"/>
      <c r="B984" s="33"/>
      <c r="C984" s="33"/>
      <c r="D984" s="168"/>
      <c r="E984" s="33"/>
      <c r="F984" s="143"/>
      <c r="G984" s="34"/>
    </row>
    <row r="985" spans="1:7" x14ac:dyDescent="0.35">
      <c r="A985" s="2"/>
      <c r="B985" s="33"/>
      <c r="C985" s="33"/>
      <c r="D985" s="168"/>
      <c r="E985" s="33"/>
      <c r="F985" s="143"/>
      <c r="G985" s="34"/>
    </row>
    <row r="986" spans="1:7" x14ac:dyDescent="0.35">
      <c r="A986" s="2"/>
      <c r="B986" s="33"/>
      <c r="C986" s="33"/>
      <c r="D986" s="168"/>
      <c r="E986" s="33"/>
      <c r="F986" s="143"/>
      <c r="G986" s="34"/>
    </row>
    <row r="987" spans="1:7" x14ac:dyDescent="0.35">
      <c r="A987" s="2"/>
      <c r="B987" s="33"/>
      <c r="C987" s="33"/>
      <c r="D987" s="168"/>
      <c r="E987" s="33"/>
      <c r="F987" s="143"/>
      <c r="G987" s="34"/>
    </row>
    <row r="988" spans="1:7" x14ac:dyDescent="0.35">
      <c r="A988" s="2"/>
      <c r="B988" s="33"/>
      <c r="C988" s="33"/>
      <c r="D988" s="168"/>
      <c r="E988" s="33"/>
      <c r="F988" s="143"/>
      <c r="G988" s="34"/>
    </row>
    <row r="989" spans="1:7" x14ac:dyDescent="0.35">
      <c r="A989" s="2"/>
      <c r="B989" s="33"/>
      <c r="C989" s="33"/>
      <c r="D989" s="168"/>
      <c r="E989" s="33"/>
      <c r="F989" s="143"/>
      <c r="G989" s="34"/>
    </row>
    <row r="990" spans="1:7" x14ac:dyDescent="0.35">
      <c r="A990" s="2"/>
      <c r="B990" s="33"/>
      <c r="C990" s="33"/>
      <c r="D990" s="168"/>
      <c r="E990" s="33"/>
      <c r="F990" s="143"/>
      <c r="G990" s="34"/>
    </row>
    <row r="991" spans="1:7" x14ac:dyDescent="0.35">
      <c r="A991" s="2"/>
      <c r="B991" s="33"/>
      <c r="C991" s="33"/>
      <c r="D991" s="168"/>
      <c r="E991" s="33"/>
      <c r="F991" s="143"/>
      <c r="G991" s="34"/>
    </row>
    <row r="992" spans="1:7" x14ac:dyDescent="0.35">
      <c r="A992" s="2"/>
      <c r="B992" s="33"/>
      <c r="C992" s="33"/>
      <c r="D992" s="168"/>
      <c r="E992" s="33"/>
      <c r="F992" s="143"/>
      <c r="G992" s="34"/>
    </row>
    <row r="993" spans="1:7" x14ac:dyDescent="0.35">
      <c r="A993" s="2"/>
      <c r="B993" s="33"/>
      <c r="C993" s="33"/>
      <c r="D993" s="168"/>
      <c r="E993" s="33"/>
      <c r="F993" s="143"/>
      <c r="G993" s="34"/>
    </row>
    <row r="994" spans="1:7" x14ac:dyDescent="0.35">
      <c r="A994" s="2"/>
      <c r="B994" s="33"/>
      <c r="C994" s="33"/>
      <c r="D994" s="168"/>
      <c r="E994" s="33"/>
      <c r="F994" s="143"/>
      <c r="G994" s="34"/>
    </row>
    <row r="995" spans="1:7" x14ac:dyDescent="0.35">
      <c r="A995" s="2"/>
      <c r="B995" s="33"/>
      <c r="C995" s="33"/>
      <c r="D995" s="168"/>
      <c r="E995" s="33"/>
      <c r="F995" s="143"/>
      <c r="G995" s="34"/>
    </row>
    <row r="996" spans="1:7" x14ac:dyDescent="0.35">
      <c r="A996" s="2"/>
      <c r="B996" s="33"/>
      <c r="C996" s="33"/>
      <c r="D996" s="168"/>
      <c r="E996" s="33"/>
      <c r="F996" s="143"/>
      <c r="G996" s="34"/>
    </row>
    <row r="997" spans="1:7" x14ac:dyDescent="0.35">
      <c r="A997" s="2"/>
      <c r="B997" s="33"/>
      <c r="C997" s="33"/>
      <c r="D997" s="168"/>
      <c r="E997" s="33"/>
      <c r="F997" s="143"/>
      <c r="G997" s="34"/>
    </row>
    <row r="998" spans="1:7" x14ac:dyDescent="0.35">
      <c r="A998" s="2"/>
      <c r="B998" s="33"/>
      <c r="C998" s="33"/>
      <c r="D998" s="168"/>
      <c r="E998" s="33"/>
      <c r="F998" s="143"/>
      <c r="G998" s="34"/>
    </row>
    <row r="999" spans="1:7" x14ac:dyDescent="0.35">
      <c r="A999" s="2"/>
      <c r="B999" s="33"/>
      <c r="C999" s="33"/>
      <c r="D999" s="168"/>
      <c r="E999" s="33"/>
      <c r="F999" s="143"/>
      <c r="G999" s="34"/>
    </row>
    <row r="1000" spans="1:7" x14ac:dyDescent="0.35">
      <c r="A1000" s="2"/>
      <c r="B1000" s="33"/>
      <c r="C1000" s="33"/>
      <c r="D1000" s="168"/>
      <c r="E1000" s="33"/>
      <c r="F1000" s="143"/>
      <c r="G1000" s="34"/>
    </row>
    <row r="1001" spans="1:7" x14ac:dyDescent="0.35">
      <c r="A1001" s="2"/>
      <c r="B1001" s="33"/>
      <c r="C1001" s="33"/>
      <c r="D1001" s="168"/>
      <c r="E1001" s="33"/>
      <c r="F1001" s="143"/>
      <c r="G1001" s="34"/>
    </row>
    <row r="1002" spans="1:7" x14ac:dyDescent="0.35">
      <c r="A1002" s="2"/>
      <c r="B1002" s="33"/>
      <c r="C1002" s="33"/>
      <c r="D1002" s="168"/>
      <c r="E1002" s="33"/>
      <c r="F1002" s="143"/>
      <c r="G1002" s="34"/>
    </row>
    <row r="1003" spans="1:7" x14ac:dyDescent="0.35">
      <c r="A1003" s="2"/>
      <c r="B1003" s="33"/>
      <c r="C1003" s="33"/>
      <c r="D1003" s="168"/>
      <c r="E1003" s="33"/>
      <c r="F1003" s="143"/>
      <c r="G1003" s="34"/>
    </row>
    <row r="1004" spans="1:7" x14ac:dyDescent="0.35">
      <c r="A1004" s="2"/>
      <c r="B1004" s="33"/>
      <c r="C1004" s="33"/>
      <c r="D1004" s="168"/>
      <c r="E1004" s="33"/>
      <c r="F1004" s="143"/>
      <c r="G1004" s="34"/>
    </row>
    <row r="1005" spans="1:7" x14ac:dyDescent="0.35">
      <c r="A1005" s="2"/>
      <c r="B1005" s="33"/>
      <c r="C1005" s="33"/>
      <c r="D1005" s="168"/>
      <c r="E1005" s="33"/>
      <c r="F1005" s="143"/>
      <c r="G1005" s="34"/>
    </row>
    <row r="1006" spans="1:7" x14ac:dyDescent="0.35">
      <c r="A1006" s="2"/>
      <c r="B1006" s="33"/>
      <c r="C1006" s="33"/>
      <c r="D1006" s="168"/>
      <c r="E1006" s="33"/>
      <c r="F1006" s="143"/>
      <c r="G1006" s="34"/>
    </row>
    <row r="1007" spans="1:7" x14ac:dyDescent="0.35">
      <c r="A1007" s="2"/>
      <c r="B1007" s="33"/>
      <c r="C1007" s="33"/>
      <c r="D1007" s="168"/>
      <c r="E1007" s="33"/>
      <c r="F1007" s="143"/>
      <c r="G1007" s="34"/>
    </row>
    <row r="1008" spans="1:7" x14ac:dyDescent="0.35">
      <c r="A1008" s="2"/>
      <c r="B1008" s="33"/>
      <c r="C1008" s="33"/>
      <c r="D1008" s="168"/>
      <c r="E1008" s="33"/>
      <c r="F1008" s="143"/>
      <c r="G1008" s="34"/>
    </row>
    <row r="1009" spans="1:7" x14ac:dyDescent="0.35">
      <c r="A1009" s="2"/>
      <c r="B1009" s="33"/>
      <c r="C1009" s="33"/>
      <c r="D1009" s="168"/>
      <c r="E1009" s="33"/>
      <c r="F1009" s="143"/>
      <c r="G1009" s="34"/>
    </row>
    <row r="1010" spans="1:7" x14ac:dyDescent="0.35">
      <c r="A1010" s="2"/>
      <c r="B1010" s="33"/>
      <c r="C1010" s="33"/>
      <c r="D1010" s="168"/>
      <c r="E1010" s="33"/>
      <c r="F1010" s="143"/>
      <c r="G1010" s="34"/>
    </row>
    <row r="1011" spans="1:7" x14ac:dyDescent="0.35">
      <c r="A1011" s="2"/>
      <c r="B1011" s="33"/>
      <c r="C1011" s="33"/>
      <c r="D1011" s="168"/>
      <c r="E1011" s="33"/>
      <c r="F1011" s="143"/>
      <c r="G1011" s="34"/>
    </row>
    <row r="1012" spans="1:7" x14ac:dyDescent="0.35">
      <c r="A1012" s="2"/>
      <c r="B1012" s="33"/>
      <c r="C1012" s="33"/>
      <c r="D1012" s="168"/>
      <c r="E1012" s="33"/>
      <c r="F1012" s="143"/>
      <c r="G1012" s="34"/>
    </row>
    <row r="1013" spans="1:7" x14ac:dyDescent="0.35">
      <c r="A1013" s="2"/>
      <c r="B1013" s="33"/>
      <c r="C1013" s="33"/>
      <c r="D1013" s="168"/>
      <c r="E1013" s="33"/>
      <c r="F1013" s="143"/>
      <c r="G1013" s="34"/>
    </row>
    <row r="1014" spans="1:7" x14ac:dyDescent="0.35">
      <c r="A1014" s="2"/>
      <c r="B1014" s="33"/>
      <c r="C1014" s="33"/>
      <c r="D1014" s="168"/>
      <c r="E1014" s="33"/>
      <c r="F1014" s="143"/>
      <c r="G1014" s="34"/>
    </row>
    <row r="1015" spans="1:7" x14ac:dyDescent="0.35">
      <c r="A1015" s="2"/>
      <c r="B1015" s="33"/>
      <c r="C1015" s="33"/>
      <c r="D1015" s="168"/>
      <c r="E1015" s="33"/>
      <c r="F1015" s="143"/>
      <c r="G1015" s="34"/>
    </row>
    <row r="1016" spans="1:7" x14ac:dyDescent="0.35">
      <c r="A1016" s="2"/>
      <c r="B1016" s="33"/>
      <c r="C1016" s="33"/>
      <c r="D1016" s="168"/>
      <c r="E1016" s="33"/>
      <c r="F1016" s="143"/>
      <c r="G1016" s="34"/>
    </row>
    <row r="1017" spans="1:7" x14ac:dyDescent="0.35">
      <c r="A1017" s="2"/>
      <c r="B1017" s="33"/>
      <c r="C1017" s="33"/>
      <c r="D1017" s="168"/>
      <c r="E1017" s="33"/>
      <c r="F1017" s="143"/>
      <c r="G1017" s="34"/>
    </row>
    <row r="1018" spans="1:7" x14ac:dyDescent="0.35">
      <c r="A1018" s="2"/>
      <c r="B1018" s="33"/>
      <c r="C1018" s="33"/>
      <c r="D1018" s="168"/>
      <c r="E1018" s="33"/>
      <c r="F1018" s="143"/>
      <c r="G1018" s="34"/>
    </row>
    <row r="1019" spans="1:7" x14ac:dyDescent="0.35">
      <c r="A1019" s="2"/>
      <c r="B1019" s="33"/>
      <c r="C1019" s="33"/>
      <c r="D1019" s="168"/>
      <c r="E1019" s="33"/>
      <c r="F1019" s="143"/>
      <c r="G1019" s="34"/>
    </row>
    <row r="1020" spans="1:7" x14ac:dyDescent="0.35">
      <c r="A1020" s="2"/>
      <c r="B1020" s="33"/>
      <c r="C1020" s="33"/>
      <c r="D1020" s="168"/>
      <c r="E1020" s="33"/>
      <c r="F1020" s="143"/>
      <c r="G1020" s="34"/>
    </row>
    <row r="1021" spans="1:7" x14ac:dyDescent="0.35">
      <c r="A1021" s="2"/>
      <c r="B1021" s="33"/>
      <c r="C1021" s="33"/>
      <c r="D1021" s="168"/>
      <c r="E1021" s="33"/>
      <c r="F1021" s="143"/>
      <c r="G1021" s="34"/>
    </row>
    <row r="1022" spans="1:7" x14ac:dyDescent="0.35">
      <c r="A1022" s="2"/>
      <c r="B1022" s="33"/>
      <c r="C1022" s="33"/>
      <c r="D1022" s="168"/>
      <c r="E1022" s="33"/>
      <c r="F1022" s="143"/>
      <c r="G1022" s="34"/>
    </row>
    <row r="1023" spans="1:7" x14ac:dyDescent="0.35">
      <c r="A1023" s="2"/>
      <c r="B1023" s="33"/>
      <c r="C1023" s="33"/>
      <c r="D1023" s="168"/>
      <c r="E1023" s="33"/>
      <c r="F1023" s="143"/>
      <c r="G1023" s="34"/>
    </row>
    <row r="1024" spans="1:7" x14ac:dyDescent="0.35">
      <c r="A1024" s="2"/>
      <c r="B1024" s="33"/>
      <c r="C1024" s="33"/>
      <c r="D1024" s="168"/>
      <c r="E1024" s="33"/>
      <c r="F1024" s="143"/>
      <c r="G1024" s="34"/>
    </row>
    <row r="1025" spans="1:7" x14ac:dyDescent="0.35">
      <c r="A1025" s="2"/>
      <c r="B1025" s="33"/>
      <c r="C1025" s="33"/>
      <c r="D1025" s="168"/>
      <c r="E1025" s="33"/>
      <c r="F1025" s="143"/>
      <c r="G1025" s="34"/>
    </row>
    <row r="1026" spans="1:7" x14ac:dyDescent="0.35">
      <c r="A1026" s="2"/>
      <c r="B1026" s="33"/>
      <c r="C1026" s="33"/>
      <c r="D1026" s="168"/>
      <c r="E1026" s="33"/>
      <c r="F1026" s="143"/>
      <c r="G1026" s="34"/>
    </row>
    <row r="1027" spans="1:7" x14ac:dyDescent="0.35">
      <c r="A1027" s="2"/>
      <c r="B1027" s="33"/>
      <c r="C1027" s="33"/>
      <c r="D1027" s="168"/>
      <c r="E1027" s="33"/>
      <c r="F1027" s="143"/>
      <c r="G1027" s="34"/>
    </row>
    <row r="1028" spans="1:7" x14ac:dyDescent="0.35">
      <c r="A1028" s="2"/>
      <c r="B1028" s="33"/>
      <c r="C1028" s="33"/>
      <c r="D1028" s="168"/>
      <c r="E1028" s="33"/>
      <c r="F1028" s="143"/>
      <c r="G1028" s="34"/>
    </row>
    <row r="1029" spans="1:7" x14ac:dyDescent="0.35">
      <c r="A1029" s="2"/>
      <c r="B1029" s="33"/>
      <c r="C1029" s="33"/>
      <c r="D1029" s="168"/>
      <c r="E1029" s="33"/>
      <c r="F1029" s="143"/>
      <c r="G1029" s="34"/>
    </row>
    <row r="1030" spans="1:7" x14ac:dyDescent="0.35">
      <c r="A1030" s="2"/>
      <c r="B1030" s="33"/>
      <c r="C1030" s="33"/>
      <c r="D1030" s="168"/>
      <c r="E1030" s="33"/>
      <c r="F1030" s="143"/>
      <c r="G1030" s="34"/>
    </row>
    <row r="1031" spans="1:7" x14ac:dyDescent="0.35">
      <c r="A1031" s="2"/>
      <c r="B1031" s="33"/>
      <c r="C1031" s="33"/>
      <c r="D1031" s="168"/>
      <c r="E1031" s="33"/>
      <c r="F1031" s="143"/>
      <c r="G1031" s="34"/>
    </row>
    <row r="1032" spans="1:7" x14ac:dyDescent="0.35">
      <c r="A1032" s="2"/>
      <c r="B1032" s="33"/>
      <c r="C1032" s="33"/>
      <c r="D1032" s="168"/>
      <c r="E1032" s="33"/>
      <c r="F1032" s="143"/>
      <c r="G1032" s="34"/>
    </row>
    <row r="1033" spans="1:7" x14ac:dyDescent="0.35">
      <c r="A1033" s="2"/>
      <c r="B1033" s="33"/>
      <c r="C1033" s="33"/>
      <c r="D1033" s="168"/>
      <c r="E1033" s="33"/>
      <c r="F1033" s="143"/>
      <c r="G1033" s="34"/>
    </row>
    <row r="1034" spans="1:7" x14ac:dyDescent="0.35">
      <c r="A1034" s="2"/>
      <c r="B1034" s="33"/>
      <c r="C1034" s="33"/>
      <c r="D1034" s="168"/>
      <c r="E1034" s="33"/>
      <c r="F1034" s="143"/>
      <c r="G1034" s="34"/>
    </row>
    <row r="1035" spans="1:7" x14ac:dyDescent="0.35">
      <c r="A1035" s="2"/>
      <c r="B1035" s="33"/>
      <c r="C1035" s="33"/>
      <c r="D1035" s="168"/>
      <c r="E1035" s="33"/>
      <c r="F1035" s="143"/>
      <c r="G1035" s="34"/>
    </row>
    <row r="1036" spans="1:7" x14ac:dyDescent="0.35">
      <c r="A1036" s="2"/>
      <c r="B1036" s="33"/>
      <c r="C1036" s="33"/>
      <c r="D1036" s="168"/>
      <c r="E1036" s="33"/>
      <c r="F1036" s="143"/>
      <c r="G1036" s="34"/>
    </row>
    <row r="1037" spans="1:7" x14ac:dyDescent="0.35">
      <c r="A1037" s="2"/>
      <c r="B1037" s="33"/>
      <c r="C1037" s="33"/>
      <c r="D1037" s="168"/>
      <c r="E1037" s="33"/>
      <c r="F1037" s="143"/>
      <c r="G1037" s="34"/>
    </row>
    <row r="1038" spans="1:7" x14ac:dyDescent="0.35">
      <c r="A1038" s="2"/>
      <c r="B1038" s="33"/>
      <c r="C1038" s="33"/>
      <c r="D1038" s="168"/>
      <c r="E1038" s="33"/>
      <c r="F1038" s="143"/>
      <c r="G1038" s="34"/>
    </row>
    <row r="1039" spans="1:7" x14ac:dyDescent="0.35">
      <c r="A1039" s="2"/>
      <c r="B1039" s="33"/>
      <c r="C1039" s="33"/>
      <c r="D1039" s="168"/>
      <c r="E1039" s="33"/>
      <c r="F1039" s="143"/>
      <c r="G1039" s="34"/>
    </row>
    <row r="1040" spans="1:7" x14ac:dyDescent="0.35">
      <c r="A1040" s="2"/>
      <c r="B1040" s="33"/>
      <c r="C1040" s="33"/>
      <c r="D1040" s="168"/>
      <c r="E1040" s="33"/>
      <c r="F1040" s="143"/>
      <c r="G1040" s="34"/>
    </row>
    <row r="1041" spans="1:7" x14ac:dyDescent="0.35">
      <c r="A1041" s="2"/>
      <c r="B1041" s="33"/>
      <c r="C1041" s="33"/>
      <c r="D1041" s="168"/>
      <c r="E1041" s="33"/>
      <c r="F1041" s="143"/>
      <c r="G1041" s="34"/>
    </row>
    <row r="1042" spans="1:7" x14ac:dyDescent="0.35">
      <c r="A1042" s="2"/>
      <c r="B1042" s="33"/>
      <c r="C1042" s="33"/>
      <c r="D1042" s="168"/>
      <c r="E1042" s="33"/>
      <c r="F1042" s="143"/>
      <c r="G1042" s="34"/>
    </row>
    <row r="1043" spans="1:7" x14ac:dyDescent="0.35">
      <c r="A1043" s="2"/>
      <c r="B1043" s="33"/>
      <c r="C1043" s="33"/>
      <c r="D1043" s="168"/>
      <c r="E1043" s="33"/>
      <c r="F1043" s="143"/>
      <c r="G1043" s="34"/>
    </row>
    <row r="1044" spans="1:7" x14ac:dyDescent="0.35">
      <c r="A1044" s="2"/>
      <c r="B1044" s="33"/>
      <c r="C1044" s="33"/>
      <c r="D1044" s="168"/>
      <c r="E1044" s="33"/>
      <c r="F1044" s="143"/>
      <c r="G1044" s="34"/>
    </row>
    <row r="1045" spans="1:7" x14ac:dyDescent="0.35">
      <c r="A1045" s="2"/>
      <c r="B1045" s="33"/>
      <c r="C1045" s="33"/>
      <c r="D1045" s="168"/>
      <c r="E1045" s="33"/>
      <c r="F1045" s="143"/>
      <c r="G1045" s="34"/>
    </row>
    <row r="1046" spans="1:7" x14ac:dyDescent="0.35">
      <c r="A1046" s="2"/>
      <c r="B1046" s="33"/>
      <c r="C1046" s="33"/>
      <c r="D1046" s="168"/>
      <c r="E1046" s="33"/>
      <c r="F1046" s="143"/>
      <c r="G1046" s="34"/>
    </row>
    <row r="1047" spans="1:7" x14ac:dyDescent="0.35">
      <c r="A1047" s="2"/>
      <c r="B1047" s="33"/>
      <c r="C1047" s="33"/>
      <c r="D1047" s="168"/>
      <c r="E1047" s="33"/>
      <c r="F1047" s="143"/>
      <c r="G1047" s="34"/>
    </row>
    <row r="1048" spans="1:7" x14ac:dyDescent="0.35">
      <c r="A1048" s="2"/>
      <c r="B1048" s="33"/>
      <c r="C1048" s="33"/>
      <c r="D1048" s="168"/>
      <c r="E1048" s="33"/>
      <c r="F1048" s="143"/>
      <c r="G1048" s="34"/>
    </row>
    <row r="1049" spans="1:7" x14ac:dyDescent="0.35">
      <c r="A1049" s="2"/>
      <c r="B1049" s="33"/>
      <c r="C1049" s="33"/>
      <c r="D1049" s="168"/>
      <c r="E1049" s="33"/>
      <c r="F1049" s="143"/>
      <c r="G1049" s="34"/>
    </row>
    <row r="1050" spans="1:7" x14ac:dyDescent="0.35">
      <c r="A1050" s="2"/>
      <c r="B1050" s="33"/>
      <c r="C1050" s="33"/>
      <c r="D1050" s="168"/>
      <c r="E1050" s="33"/>
      <c r="F1050" s="143"/>
      <c r="G1050" s="34"/>
    </row>
    <row r="1051" spans="1:7" x14ac:dyDescent="0.35">
      <c r="A1051" s="2"/>
      <c r="B1051" s="33"/>
      <c r="C1051" s="33"/>
      <c r="D1051" s="168"/>
      <c r="E1051" s="33"/>
      <c r="F1051" s="143"/>
      <c r="G1051" s="34"/>
    </row>
    <row r="1052" spans="1:7" x14ac:dyDescent="0.35">
      <c r="A1052" s="2"/>
      <c r="B1052" s="33"/>
      <c r="C1052" s="33"/>
      <c r="D1052" s="168"/>
      <c r="E1052" s="33"/>
      <c r="F1052" s="143"/>
      <c r="G1052" s="34"/>
    </row>
    <row r="1053" spans="1:7" x14ac:dyDescent="0.35">
      <c r="A1053" s="2"/>
      <c r="B1053" s="33"/>
      <c r="C1053" s="33"/>
      <c r="D1053" s="168"/>
      <c r="E1053" s="33"/>
      <c r="F1053" s="143"/>
      <c r="G1053" s="34"/>
    </row>
    <row r="1054" spans="1:7" x14ac:dyDescent="0.35">
      <c r="A1054" s="2"/>
      <c r="B1054" s="33"/>
      <c r="C1054" s="33"/>
      <c r="D1054" s="168"/>
      <c r="E1054" s="33"/>
      <c r="F1054" s="143"/>
      <c r="G1054" s="34"/>
    </row>
    <row r="1055" spans="1:7" x14ac:dyDescent="0.35">
      <c r="A1055" s="2"/>
      <c r="B1055" s="33"/>
      <c r="C1055" s="33"/>
      <c r="D1055" s="168"/>
      <c r="E1055" s="33"/>
      <c r="F1055" s="143"/>
      <c r="G1055" s="34"/>
    </row>
    <row r="1056" spans="1:7" x14ac:dyDescent="0.35">
      <c r="A1056" s="2"/>
      <c r="B1056" s="33"/>
      <c r="C1056" s="33"/>
      <c r="D1056" s="168"/>
      <c r="E1056" s="33"/>
      <c r="F1056" s="143"/>
      <c r="G1056" s="34"/>
    </row>
    <row r="1057" spans="1:7" x14ac:dyDescent="0.35">
      <c r="A1057" s="2"/>
      <c r="B1057" s="33"/>
      <c r="C1057" s="33"/>
      <c r="D1057" s="168"/>
      <c r="E1057" s="33"/>
      <c r="F1057" s="143"/>
      <c r="G1057" s="34"/>
    </row>
    <row r="1058" spans="1:7" x14ac:dyDescent="0.35">
      <c r="A1058" s="2"/>
      <c r="B1058" s="33"/>
      <c r="C1058" s="33"/>
      <c r="D1058" s="168"/>
      <c r="E1058" s="33"/>
      <c r="F1058" s="143"/>
      <c r="G1058" s="34"/>
    </row>
    <row r="1059" spans="1:7" x14ac:dyDescent="0.35">
      <c r="A1059" s="2"/>
      <c r="B1059" s="33"/>
      <c r="C1059" s="33"/>
      <c r="D1059" s="168"/>
      <c r="E1059" s="33"/>
      <c r="F1059" s="143"/>
      <c r="G1059" s="34"/>
    </row>
    <row r="1060" spans="1:7" x14ac:dyDescent="0.35">
      <c r="A1060" s="2"/>
      <c r="B1060" s="33"/>
      <c r="C1060" s="33"/>
      <c r="D1060" s="168"/>
      <c r="E1060" s="33"/>
      <c r="F1060" s="143"/>
      <c r="G1060" s="34"/>
    </row>
    <row r="1061" spans="1:7" x14ac:dyDescent="0.35">
      <c r="A1061" s="2"/>
      <c r="B1061" s="33"/>
      <c r="C1061" s="33"/>
      <c r="D1061" s="168"/>
      <c r="E1061" s="33"/>
      <c r="F1061" s="143"/>
      <c r="G1061" s="34"/>
    </row>
    <row r="1062" spans="1:7" x14ac:dyDescent="0.35">
      <c r="A1062" s="2"/>
      <c r="B1062" s="33"/>
      <c r="C1062" s="33"/>
      <c r="D1062" s="168"/>
      <c r="E1062" s="33"/>
      <c r="F1062" s="143"/>
      <c r="G1062" s="34"/>
    </row>
    <row r="1063" spans="1:7" x14ac:dyDescent="0.35">
      <c r="A1063" s="2"/>
      <c r="B1063" s="33"/>
      <c r="C1063" s="33"/>
      <c r="D1063" s="168"/>
      <c r="E1063" s="33"/>
      <c r="F1063" s="143"/>
      <c r="G1063" s="34"/>
    </row>
    <row r="1064" spans="1:7" x14ac:dyDescent="0.35">
      <c r="A1064" s="2"/>
      <c r="B1064" s="33"/>
      <c r="C1064" s="33"/>
      <c r="D1064" s="168"/>
      <c r="E1064" s="33"/>
      <c r="F1064" s="143"/>
      <c r="G1064" s="34"/>
    </row>
    <row r="1065" spans="1:7" x14ac:dyDescent="0.35">
      <c r="A1065" s="2"/>
      <c r="B1065" s="33"/>
      <c r="C1065" s="33"/>
      <c r="D1065" s="168"/>
      <c r="E1065" s="33"/>
      <c r="F1065" s="143"/>
      <c r="G1065" s="34"/>
    </row>
    <row r="1066" spans="1:7" x14ac:dyDescent="0.35">
      <c r="A1066" s="2"/>
      <c r="B1066" s="33"/>
      <c r="C1066" s="33"/>
      <c r="D1066" s="168"/>
      <c r="E1066" s="33"/>
      <c r="F1066" s="143"/>
      <c r="G1066" s="34"/>
    </row>
    <row r="1067" spans="1:7" x14ac:dyDescent="0.35">
      <c r="A1067" s="2"/>
      <c r="B1067" s="33"/>
      <c r="C1067" s="33"/>
      <c r="D1067" s="168"/>
      <c r="E1067" s="33"/>
      <c r="F1067" s="143"/>
      <c r="G1067" s="34"/>
    </row>
    <row r="1068" spans="1:7" x14ac:dyDescent="0.35">
      <c r="A1068" s="2"/>
      <c r="B1068" s="33"/>
      <c r="C1068" s="33"/>
      <c r="D1068" s="168"/>
      <c r="E1068" s="33"/>
      <c r="F1068" s="143"/>
      <c r="G1068" s="34"/>
    </row>
    <row r="1069" spans="1:7" x14ac:dyDescent="0.35">
      <c r="A1069" s="2"/>
      <c r="B1069" s="33"/>
      <c r="C1069" s="33"/>
      <c r="D1069" s="168"/>
      <c r="E1069" s="33"/>
      <c r="F1069" s="143"/>
      <c r="G1069" s="34"/>
    </row>
    <row r="1070" spans="1:7" x14ac:dyDescent="0.35">
      <c r="A1070" s="2"/>
      <c r="B1070" s="33"/>
      <c r="C1070" s="33"/>
      <c r="D1070" s="168"/>
      <c r="E1070" s="33"/>
      <c r="F1070" s="143"/>
      <c r="G1070" s="34"/>
    </row>
    <row r="1071" spans="1:7" x14ac:dyDescent="0.35">
      <c r="A1071" s="2"/>
      <c r="B1071" s="33"/>
      <c r="C1071" s="33"/>
      <c r="D1071" s="168"/>
      <c r="E1071" s="33"/>
      <c r="F1071" s="143"/>
      <c r="G1071" s="34"/>
    </row>
    <row r="1072" spans="1:7" x14ac:dyDescent="0.35">
      <c r="A1072" s="2"/>
      <c r="B1072" s="33"/>
      <c r="C1072" s="33"/>
      <c r="D1072" s="168"/>
      <c r="E1072" s="33"/>
      <c r="F1072" s="143"/>
      <c r="G1072" s="34"/>
    </row>
    <row r="1073" spans="1:7" x14ac:dyDescent="0.35">
      <c r="A1073" s="2"/>
      <c r="B1073" s="33"/>
      <c r="C1073" s="33"/>
      <c r="D1073" s="168"/>
      <c r="E1073" s="33"/>
      <c r="F1073" s="143"/>
      <c r="G1073" s="34"/>
    </row>
    <row r="1074" spans="1:7" x14ac:dyDescent="0.35">
      <c r="A1074" s="2"/>
      <c r="B1074" s="33"/>
      <c r="C1074" s="33"/>
      <c r="D1074" s="168"/>
      <c r="E1074" s="33"/>
      <c r="F1074" s="143"/>
      <c r="G1074" s="34"/>
    </row>
    <row r="1075" spans="1:7" x14ac:dyDescent="0.35">
      <c r="A1075" s="2"/>
      <c r="B1075" s="33"/>
      <c r="C1075" s="33"/>
      <c r="D1075" s="168"/>
      <c r="E1075" s="33"/>
      <c r="F1075" s="143"/>
      <c r="G1075" s="34"/>
    </row>
    <row r="1076" spans="1:7" x14ac:dyDescent="0.35">
      <c r="A1076" s="2"/>
      <c r="B1076" s="33"/>
      <c r="C1076" s="33"/>
      <c r="D1076" s="168"/>
      <c r="E1076" s="33"/>
      <c r="F1076" s="143"/>
      <c r="G1076" s="34"/>
    </row>
    <row r="1077" spans="1:7" x14ac:dyDescent="0.35">
      <c r="A1077" s="2"/>
      <c r="B1077" s="33"/>
      <c r="C1077" s="33"/>
      <c r="D1077" s="168"/>
      <c r="E1077" s="33"/>
      <c r="F1077" s="143"/>
      <c r="G1077" s="34"/>
    </row>
    <row r="1078" spans="1:7" x14ac:dyDescent="0.35">
      <c r="A1078" s="2"/>
      <c r="B1078" s="33"/>
      <c r="C1078" s="33"/>
      <c r="D1078" s="168"/>
      <c r="E1078" s="33"/>
      <c r="F1078" s="143"/>
      <c r="G1078" s="34"/>
    </row>
    <row r="1079" spans="1:7" x14ac:dyDescent="0.35">
      <c r="A1079" s="2"/>
      <c r="B1079" s="33"/>
      <c r="C1079" s="33"/>
      <c r="D1079" s="168"/>
      <c r="E1079" s="33"/>
      <c r="F1079" s="143"/>
      <c r="G1079" s="34"/>
    </row>
    <row r="1080" spans="1:7" x14ac:dyDescent="0.35">
      <c r="A1080" s="2"/>
      <c r="B1080" s="33"/>
      <c r="C1080" s="33"/>
      <c r="D1080" s="168"/>
      <c r="E1080" s="33"/>
      <c r="F1080" s="143"/>
      <c r="G1080" s="34"/>
    </row>
    <row r="1081" spans="1:7" x14ac:dyDescent="0.35">
      <c r="A1081" s="2"/>
      <c r="B1081" s="33"/>
      <c r="C1081" s="33"/>
      <c r="D1081" s="168"/>
      <c r="E1081" s="33"/>
      <c r="F1081" s="143"/>
      <c r="G1081" s="34"/>
    </row>
    <row r="1082" spans="1:7" x14ac:dyDescent="0.35">
      <c r="A1082" s="2"/>
      <c r="B1082" s="33"/>
      <c r="C1082" s="33"/>
      <c r="D1082" s="168"/>
      <c r="E1082" s="33"/>
      <c r="F1082" s="143"/>
      <c r="G1082" s="34"/>
    </row>
    <row r="1083" spans="1:7" x14ac:dyDescent="0.35">
      <c r="A1083" s="2"/>
      <c r="B1083" s="33"/>
      <c r="C1083" s="33"/>
      <c r="D1083" s="168"/>
      <c r="E1083" s="33"/>
      <c r="F1083" s="143"/>
      <c r="G1083" s="34"/>
    </row>
    <row r="1084" spans="1:7" x14ac:dyDescent="0.35">
      <c r="A1084" s="2"/>
      <c r="B1084" s="33"/>
      <c r="C1084" s="33"/>
      <c r="D1084" s="168"/>
      <c r="E1084" s="33"/>
      <c r="F1084" s="143"/>
      <c r="G1084" s="34"/>
    </row>
    <row r="1085" spans="1:7" x14ac:dyDescent="0.35">
      <c r="A1085" s="2"/>
      <c r="B1085" s="33"/>
      <c r="C1085" s="33"/>
      <c r="D1085" s="168"/>
      <c r="E1085" s="33"/>
      <c r="F1085" s="143"/>
      <c r="G1085" s="34"/>
    </row>
    <row r="1086" spans="1:7" x14ac:dyDescent="0.35">
      <c r="A1086" s="2"/>
      <c r="B1086" s="33"/>
      <c r="C1086" s="33"/>
      <c r="D1086" s="168"/>
      <c r="E1086" s="33"/>
      <c r="F1086" s="143"/>
      <c r="G1086" s="34"/>
    </row>
    <row r="1087" spans="1:7" x14ac:dyDescent="0.35">
      <c r="A1087" s="2"/>
      <c r="B1087" s="33"/>
      <c r="C1087" s="33"/>
      <c r="D1087" s="168"/>
      <c r="E1087" s="33"/>
      <c r="F1087" s="143"/>
      <c r="G1087" s="34"/>
    </row>
    <row r="1088" spans="1:7" x14ac:dyDescent="0.35">
      <c r="A1088" s="2"/>
      <c r="B1088" s="33"/>
      <c r="C1088" s="33"/>
      <c r="D1088" s="168"/>
      <c r="E1088" s="33"/>
      <c r="F1088" s="143"/>
      <c r="G1088" s="34"/>
    </row>
    <row r="1089" spans="1:7" x14ac:dyDescent="0.35">
      <c r="A1089" s="2"/>
      <c r="B1089" s="33"/>
      <c r="C1089" s="33"/>
      <c r="D1089" s="168"/>
      <c r="E1089" s="33"/>
      <c r="F1089" s="143"/>
      <c r="G1089" s="34"/>
    </row>
    <row r="1090" spans="1:7" x14ac:dyDescent="0.35">
      <c r="A1090" s="2"/>
      <c r="B1090" s="33"/>
      <c r="C1090" s="33"/>
      <c r="D1090" s="168"/>
      <c r="E1090" s="33"/>
      <c r="F1090" s="143"/>
      <c r="G1090" s="34"/>
    </row>
    <row r="1091" spans="1:7" x14ac:dyDescent="0.35">
      <c r="A1091" s="2"/>
      <c r="B1091" s="33"/>
      <c r="C1091" s="33"/>
      <c r="D1091" s="168"/>
      <c r="E1091" s="33"/>
      <c r="F1091" s="143"/>
      <c r="G1091" s="34"/>
    </row>
    <row r="1092" spans="1:7" x14ac:dyDescent="0.35">
      <c r="A1092" s="2"/>
      <c r="B1092" s="33"/>
      <c r="C1092" s="33"/>
      <c r="D1092" s="168"/>
      <c r="E1092" s="33"/>
      <c r="F1092" s="143"/>
      <c r="G1092" s="34"/>
    </row>
    <row r="1093" spans="1:7" x14ac:dyDescent="0.35">
      <c r="A1093" s="2"/>
      <c r="B1093" s="33"/>
      <c r="C1093" s="33"/>
      <c r="D1093" s="168"/>
      <c r="E1093" s="33"/>
      <c r="F1093" s="143"/>
      <c r="G1093" s="34"/>
    </row>
    <row r="1094" spans="1:7" x14ac:dyDescent="0.35">
      <c r="A1094" s="2"/>
      <c r="B1094" s="33"/>
      <c r="C1094" s="33"/>
      <c r="D1094" s="168"/>
      <c r="E1094" s="33"/>
      <c r="F1094" s="143"/>
      <c r="G1094" s="34"/>
    </row>
    <row r="1095" spans="1:7" x14ac:dyDescent="0.35">
      <c r="A1095" s="2"/>
      <c r="B1095" s="33"/>
      <c r="C1095" s="33"/>
      <c r="D1095" s="168"/>
      <c r="E1095" s="33"/>
      <c r="F1095" s="143"/>
      <c r="G1095" s="34"/>
    </row>
    <row r="1096" spans="1:7" x14ac:dyDescent="0.35">
      <c r="A1096" s="2"/>
      <c r="B1096" s="33"/>
      <c r="C1096" s="33"/>
      <c r="D1096" s="168"/>
      <c r="E1096" s="33"/>
      <c r="F1096" s="143"/>
      <c r="G1096" s="34"/>
    </row>
    <row r="1097" spans="1:7" x14ac:dyDescent="0.35">
      <c r="A1097" s="2"/>
      <c r="B1097" s="33"/>
      <c r="C1097" s="33"/>
      <c r="D1097" s="168"/>
      <c r="E1097" s="33"/>
      <c r="F1097" s="143"/>
      <c r="G1097" s="34"/>
    </row>
    <row r="1098" spans="1:7" x14ac:dyDescent="0.35">
      <c r="A1098" s="2"/>
      <c r="B1098" s="33"/>
      <c r="C1098" s="33"/>
      <c r="D1098" s="168"/>
      <c r="E1098" s="33"/>
      <c r="F1098" s="143"/>
      <c r="G1098" s="34"/>
    </row>
    <row r="1099" spans="1:7" x14ac:dyDescent="0.35">
      <c r="A1099" s="2"/>
      <c r="B1099" s="33"/>
      <c r="C1099" s="33"/>
      <c r="D1099" s="168"/>
      <c r="E1099" s="33"/>
      <c r="F1099" s="143"/>
      <c r="G1099" s="34"/>
    </row>
    <row r="1100" spans="1:7" x14ac:dyDescent="0.35">
      <c r="A1100" s="2"/>
      <c r="B1100" s="33"/>
      <c r="C1100" s="33"/>
      <c r="D1100" s="168"/>
      <c r="E1100" s="33"/>
      <c r="F1100" s="143"/>
      <c r="G1100" s="34"/>
    </row>
    <row r="1101" spans="1:7" x14ac:dyDescent="0.35">
      <c r="A1101" s="2"/>
      <c r="B1101" s="33"/>
      <c r="C1101" s="33"/>
      <c r="D1101" s="168"/>
      <c r="E1101" s="33"/>
      <c r="F1101" s="143"/>
      <c r="G1101" s="34"/>
    </row>
    <row r="1102" spans="1:7" x14ac:dyDescent="0.35">
      <c r="A1102" s="2"/>
      <c r="B1102" s="33"/>
      <c r="C1102" s="33"/>
      <c r="D1102" s="168"/>
      <c r="E1102" s="33"/>
      <c r="F1102" s="143"/>
      <c r="G1102" s="34"/>
    </row>
    <row r="1103" spans="1:7" x14ac:dyDescent="0.35">
      <c r="A1103" s="2"/>
      <c r="B1103" s="33"/>
      <c r="C1103" s="33"/>
      <c r="D1103" s="168"/>
      <c r="E1103" s="33"/>
      <c r="F1103" s="143"/>
      <c r="G1103" s="34"/>
    </row>
    <row r="1104" spans="1:7" x14ac:dyDescent="0.35">
      <c r="A1104" s="2"/>
      <c r="B1104" s="33"/>
      <c r="C1104" s="33"/>
      <c r="D1104" s="168"/>
      <c r="E1104" s="33"/>
      <c r="F1104" s="143"/>
      <c r="G1104" s="34"/>
    </row>
    <row r="1105" spans="1:7" x14ac:dyDescent="0.35">
      <c r="A1105" s="2"/>
      <c r="B1105" s="33"/>
      <c r="C1105" s="33"/>
      <c r="D1105" s="168"/>
      <c r="E1105" s="33"/>
      <c r="F1105" s="143"/>
      <c r="G1105" s="34"/>
    </row>
    <row r="1106" spans="1:7" x14ac:dyDescent="0.35">
      <c r="A1106" s="2"/>
      <c r="B1106" s="33"/>
      <c r="C1106" s="33"/>
      <c r="D1106" s="168"/>
      <c r="E1106" s="33"/>
      <c r="F1106" s="143"/>
      <c r="G1106" s="34"/>
    </row>
    <row r="1107" spans="1:7" x14ac:dyDescent="0.35">
      <c r="A1107" s="2"/>
      <c r="B1107" s="33"/>
      <c r="C1107" s="33"/>
      <c r="D1107" s="168"/>
      <c r="E1107" s="33"/>
      <c r="F1107" s="143"/>
      <c r="G1107" s="34"/>
    </row>
    <row r="1108" spans="1:7" x14ac:dyDescent="0.35">
      <c r="A1108" s="2"/>
      <c r="B1108" s="33"/>
      <c r="C1108" s="33"/>
      <c r="D1108" s="168"/>
      <c r="E1108" s="33"/>
      <c r="F1108" s="143"/>
      <c r="G1108" s="34"/>
    </row>
    <row r="1109" spans="1:7" x14ac:dyDescent="0.35">
      <c r="A1109" s="2"/>
      <c r="B1109" s="33"/>
      <c r="C1109" s="33"/>
      <c r="D1109" s="168"/>
      <c r="E1109" s="33"/>
      <c r="F1109" s="143"/>
      <c r="G1109" s="34"/>
    </row>
    <row r="1110" spans="1:7" x14ac:dyDescent="0.35">
      <c r="A1110" s="2"/>
      <c r="B1110" s="33"/>
      <c r="C1110" s="33"/>
      <c r="D1110" s="168"/>
      <c r="E1110" s="33"/>
      <c r="F1110" s="143"/>
      <c r="G1110" s="34"/>
    </row>
    <row r="1111" spans="1:7" x14ac:dyDescent="0.35">
      <c r="A1111" s="2"/>
      <c r="B1111" s="33"/>
      <c r="C1111" s="33"/>
      <c r="D1111" s="168"/>
      <c r="E1111" s="33"/>
      <c r="F1111" s="143"/>
      <c r="G1111" s="34"/>
    </row>
    <row r="1112" spans="1:7" x14ac:dyDescent="0.35">
      <c r="A1112" s="2"/>
      <c r="B1112" s="33"/>
      <c r="C1112" s="33"/>
      <c r="D1112" s="168"/>
      <c r="E1112" s="33"/>
      <c r="F1112" s="143"/>
      <c r="G1112" s="34"/>
    </row>
    <row r="1113" spans="1:7" x14ac:dyDescent="0.35">
      <c r="A1113" s="2"/>
      <c r="B1113" s="33"/>
      <c r="C1113" s="33"/>
      <c r="D1113" s="168"/>
      <c r="E1113" s="33"/>
      <c r="F1113" s="143"/>
      <c r="G1113" s="34"/>
    </row>
    <row r="1114" spans="1:7" x14ac:dyDescent="0.35">
      <c r="A1114" s="2"/>
      <c r="B1114" s="33"/>
      <c r="C1114" s="33"/>
      <c r="D1114" s="168"/>
      <c r="E1114" s="33"/>
      <c r="F1114" s="143"/>
      <c r="G1114" s="34"/>
    </row>
    <row r="1115" spans="1:7" x14ac:dyDescent="0.35">
      <c r="A1115" s="2"/>
      <c r="B1115" s="33"/>
      <c r="C1115" s="33"/>
      <c r="D1115" s="168"/>
      <c r="E1115" s="33"/>
      <c r="F1115" s="143"/>
      <c r="G1115" s="34"/>
    </row>
    <row r="1116" spans="1:7" x14ac:dyDescent="0.35">
      <c r="A1116" s="2"/>
      <c r="B1116" s="33"/>
      <c r="C1116" s="33"/>
      <c r="D1116" s="168"/>
      <c r="E1116" s="33"/>
      <c r="F1116" s="143"/>
      <c r="G1116" s="34"/>
    </row>
    <row r="1117" spans="1:7" x14ac:dyDescent="0.35">
      <c r="A1117" s="2"/>
      <c r="B1117" s="33"/>
      <c r="C1117" s="33"/>
      <c r="D1117" s="168"/>
      <c r="E1117" s="33"/>
      <c r="F1117" s="143"/>
      <c r="G1117" s="34"/>
    </row>
    <row r="1118" spans="1:7" x14ac:dyDescent="0.35">
      <c r="A1118" s="2"/>
      <c r="B1118" s="33"/>
      <c r="C1118" s="33"/>
      <c r="D1118" s="168"/>
      <c r="E1118" s="33"/>
      <c r="F1118" s="143"/>
      <c r="G1118" s="34"/>
    </row>
    <row r="1119" spans="1:7" x14ac:dyDescent="0.35">
      <c r="A1119" s="2"/>
      <c r="B1119" s="33"/>
      <c r="C1119" s="33"/>
      <c r="D1119" s="168"/>
      <c r="E1119" s="33"/>
      <c r="F1119" s="143"/>
      <c r="G1119" s="34"/>
    </row>
    <row r="1120" spans="1:7" x14ac:dyDescent="0.35">
      <c r="A1120" s="2"/>
      <c r="B1120" s="33"/>
      <c r="C1120" s="33"/>
      <c r="D1120" s="168"/>
      <c r="E1120" s="33"/>
      <c r="F1120" s="143"/>
      <c r="G1120" s="34"/>
    </row>
    <row r="1121" spans="1:7" x14ac:dyDescent="0.35">
      <c r="A1121" s="2"/>
      <c r="B1121" s="33"/>
      <c r="C1121" s="33"/>
      <c r="D1121" s="168"/>
      <c r="E1121" s="33"/>
      <c r="F1121" s="143"/>
      <c r="G1121" s="34"/>
    </row>
    <row r="1122" spans="1:7" x14ac:dyDescent="0.35">
      <c r="A1122" s="2"/>
      <c r="B1122" s="33"/>
      <c r="C1122" s="33"/>
      <c r="D1122" s="168"/>
      <c r="E1122" s="33"/>
      <c r="F1122" s="143"/>
      <c r="G1122" s="34"/>
    </row>
    <row r="1123" spans="1:7" x14ac:dyDescent="0.35">
      <c r="A1123" s="2"/>
      <c r="B1123" s="33"/>
      <c r="C1123" s="33"/>
      <c r="D1123" s="168"/>
      <c r="E1123" s="33"/>
      <c r="F1123" s="143"/>
      <c r="G1123" s="34"/>
    </row>
    <row r="1124" spans="1:7" x14ac:dyDescent="0.35">
      <c r="A1124" s="2"/>
      <c r="B1124" s="33"/>
      <c r="C1124" s="33"/>
      <c r="D1124" s="168"/>
      <c r="E1124" s="33"/>
      <c r="F1124" s="143"/>
      <c r="G1124" s="34"/>
    </row>
    <row r="1125" spans="1:7" x14ac:dyDescent="0.35">
      <c r="A1125" s="2"/>
      <c r="B1125" s="33"/>
      <c r="C1125" s="33"/>
      <c r="D1125" s="168"/>
      <c r="E1125" s="33"/>
      <c r="F1125" s="143"/>
      <c r="G1125" s="34"/>
    </row>
    <row r="1126" spans="1:7" x14ac:dyDescent="0.35">
      <c r="A1126" s="2"/>
      <c r="B1126" s="33"/>
      <c r="C1126" s="33"/>
      <c r="D1126" s="168"/>
      <c r="E1126" s="33"/>
      <c r="F1126" s="143"/>
      <c r="G1126" s="34"/>
    </row>
    <row r="1127" spans="1:7" x14ac:dyDescent="0.35">
      <c r="A1127" s="2"/>
      <c r="B1127" s="33"/>
      <c r="C1127" s="33"/>
      <c r="D1127" s="168"/>
      <c r="E1127" s="33"/>
      <c r="F1127" s="143"/>
      <c r="G1127" s="34"/>
    </row>
    <row r="1128" spans="1:7" x14ac:dyDescent="0.35">
      <c r="A1128" s="2"/>
      <c r="B1128" s="33"/>
      <c r="C1128" s="33"/>
      <c r="D1128" s="168"/>
      <c r="E1128" s="33"/>
      <c r="F1128" s="143"/>
      <c r="G1128" s="34"/>
    </row>
    <row r="1129" spans="1:7" x14ac:dyDescent="0.35">
      <c r="A1129" s="2"/>
      <c r="B1129" s="33"/>
      <c r="C1129" s="33"/>
      <c r="D1129" s="168"/>
      <c r="E1129" s="33"/>
      <c r="F1129" s="143"/>
      <c r="G1129" s="34"/>
    </row>
    <row r="1130" spans="1:7" x14ac:dyDescent="0.35">
      <c r="A1130" s="2"/>
      <c r="B1130" s="33"/>
      <c r="C1130" s="33"/>
      <c r="D1130" s="168"/>
      <c r="E1130" s="33"/>
      <c r="F1130" s="143"/>
      <c r="G1130" s="34"/>
    </row>
    <row r="1131" spans="1:7" x14ac:dyDescent="0.35">
      <c r="A1131" s="2"/>
      <c r="B1131" s="33"/>
      <c r="C1131" s="33"/>
      <c r="D1131" s="168"/>
      <c r="E1131" s="33"/>
      <c r="F1131" s="143"/>
      <c r="G1131" s="34"/>
    </row>
    <row r="1132" spans="1:7" x14ac:dyDescent="0.35">
      <c r="A1132" s="2"/>
      <c r="B1132" s="33"/>
      <c r="C1132" s="33"/>
      <c r="D1132" s="168"/>
      <c r="E1132" s="33"/>
      <c r="F1132" s="143"/>
      <c r="G1132" s="34"/>
    </row>
    <row r="1133" spans="1:7" x14ac:dyDescent="0.35">
      <c r="A1133" s="2"/>
      <c r="B1133" s="33"/>
      <c r="C1133" s="33"/>
      <c r="D1133" s="168"/>
      <c r="E1133" s="33"/>
      <c r="F1133" s="143"/>
      <c r="G1133" s="34"/>
    </row>
    <row r="1134" spans="1:7" x14ac:dyDescent="0.35">
      <c r="A1134" s="2"/>
      <c r="B1134" s="33"/>
      <c r="C1134" s="33"/>
      <c r="D1134" s="168"/>
      <c r="E1134" s="33"/>
      <c r="F1134" s="143"/>
      <c r="G1134" s="34"/>
    </row>
    <row r="1135" spans="1:7" x14ac:dyDescent="0.35">
      <c r="A1135" s="2"/>
      <c r="B1135" s="33"/>
      <c r="C1135" s="33"/>
      <c r="D1135" s="168"/>
      <c r="E1135" s="33"/>
      <c r="F1135" s="143"/>
      <c r="G1135" s="34"/>
    </row>
    <row r="1136" spans="1:7" x14ac:dyDescent="0.35">
      <c r="A1136" s="2"/>
      <c r="B1136" s="33"/>
      <c r="C1136" s="33"/>
      <c r="D1136" s="168"/>
      <c r="E1136" s="33"/>
      <c r="F1136" s="143"/>
      <c r="G1136" s="34"/>
    </row>
    <row r="1137" spans="1:7" x14ac:dyDescent="0.35">
      <c r="A1137" s="2"/>
      <c r="B1137" s="33"/>
      <c r="C1137" s="33"/>
      <c r="D1137" s="168"/>
      <c r="E1137" s="33"/>
      <c r="F1137" s="143"/>
      <c r="G1137" s="34"/>
    </row>
    <row r="1138" spans="1:7" x14ac:dyDescent="0.35">
      <c r="A1138" s="2"/>
      <c r="B1138" s="33"/>
      <c r="C1138" s="33"/>
      <c r="D1138" s="168"/>
      <c r="E1138" s="33"/>
      <c r="F1138" s="143"/>
      <c r="G1138" s="34"/>
    </row>
    <row r="1139" spans="1:7" x14ac:dyDescent="0.35">
      <c r="A1139" s="2"/>
      <c r="B1139" s="33"/>
      <c r="C1139" s="33"/>
      <c r="D1139" s="168"/>
      <c r="E1139" s="33"/>
      <c r="F1139" s="143"/>
      <c r="G1139" s="34"/>
    </row>
    <row r="1140" spans="1:7" x14ac:dyDescent="0.35">
      <c r="A1140" s="2"/>
      <c r="B1140" s="33"/>
      <c r="C1140" s="33"/>
      <c r="D1140" s="168"/>
      <c r="E1140" s="33"/>
      <c r="F1140" s="143"/>
      <c r="G1140" s="34"/>
    </row>
    <row r="1141" spans="1:7" x14ac:dyDescent="0.35">
      <c r="A1141" s="2"/>
      <c r="B1141" s="33"/>
      <c r="C1141" s="33"/>
      <c r="D1141" s="168"/>
      <c r="E1141" s="33"/>
      <c r="F1141" s="143"/>
      <c r="G1141" s="34"/>
    </row>
    <row r="1142" spans="1:7" x14ac:dyDescent="0.35">
      <c r="A1142" s="2"/>
      <c r="B1142" s="33"/>
      <c r="C1142" s="33"/>
      <c r="D1142" s="168"/>
      <c r="E1142" s="33"/>
      <c r="F1142" s="143"/>
      <c r="G1142" s="34"/>
    </row>
    <row r="1143" spans="1:7" x14ac:dyDescent="0.35">
      <c r="A1143" s="2"/>
      <c r="B1143" s="33"/>
      <c r="C1143" s="33"/>
      <c r="D1143" s="168"/>
      <c r="E1143" s="33"/>
      <c r="F1143" s="143"/>
      <c r="G1143" s="34"/>
    </row>
    <row r="1144" spans="1:7" x14ac:dyDescent="0.35">
      <c r="A1144" s="2"/>
      <c r="B1144" s="33"/>
      <c r="C1144" s="33"/>
      <c r="D1144" s="168"/>
      <c r="E1144" s="33"/>
      <c r="F1144" s="143"/>
      <c r="G1144" s="34"/>
    </row>
    <row r="1145" spans="1:7" x14ac:dyDescent="0.35">
      <c r="A1145" s="2"/>
      <c r="B1145" s="33"/>
      <c r="C1145" s="33"/>
      <c r="D1145" s="168"/>
      <c r="E1145" s="33"/>
      <c r="F1145" s="143"/>
      <c r="G1145" s="34"/>
    </row>
    <row r="1146" spans="1:7" x14ac:dyDescent="0.35">
      <c r="A1146" s="2"/>
      <c r="B1146" s="33"/>
      <c r="C1146" s="33"/>
      <c r="D1146" s="168"/>
      <c r="E1146" s="33"/>
      <c r="F1146" s="143"/>
      <c r="G1146" s="34"/>
    </row>
    <row r="1147" spans="1:7" x14ac:dyDescent="0.35">
      <c r="A1147" s="2"/>
      <c r="B1147" s="33"/>
      <c r="C1147" s="33"/>
      <c r="D1147" s="168"/>
      <c r="E1147" s="33"/>
      <c r="F1147" s="143"/>
      <c r="G1147" s="34"/>
    </row>
    <row r="1148" spans="1:7" x14ac:dyDescent="0.35">
      <c r="A1148" s="2"/>
      <c r="B1148" s="33"/>
      <c r="C1148" s="33"/>
      <c r="D1148" s="168"/>
      <c r="E1148" s="33"/>
      <c r="F1148" s="143"/>
      <c r="G1148" s="34"/>
    </row>
    <row r="1149" spans="1:7" x14ac:dyDescent="0.35">
      <c r="A1149" s="2"/>
      <c r="B1149" s="33"/>
      <c r="C1149" s="33"/>
      <c r="D1149" s="168"/>
      <c r="E1149" s="33"/>
      <c r="F1149" s="143"/>
      <c r="G1149" s="34"/>
    </row>
    <row r="1150" spans="1:7" x14ac:dyDescent="0.35">
      <c r="A1150" s="2"/>
      <c r="B1150" s="33"/>
      <c r="C1150" s="33"/>
      <c r="D1150" s="168"/>
      <c r="E1150" s="33"/>
      <c r="F1150" s="143"/>
      <c r="G1150" s="34"/>
    </row>
    <row r="1151" spans="1:7" x14ac:dyDescent="0.35">
      <c r="A1151" s="2"/>
      <c r="B1151" s="33"/>
      <c r="C1151" s="33"/>
      <c r="D1151" s="168"/>
      <c r="E1151" s="33"/>
      <c r="F1151" s="143"/>
      <c r="G1151" s="34"/>
    </row>
    <row r="1152" spans="1:7" x14ac:dyDescent="0.35">
      <c r="A1152" s="2"/>
      <c r="B1152" s="33"/>
      <c r="C1152" s="33"/>
      <c r="D1152" s="168"/>
      <c r="E1152" s="33"/>
      <c r="F1152" s="143"/>
      <c r="G1152" s="34"/>
    </row>
    <row r="1153" spans="1:7" x14ac:dyDescent="0.35">
      <c r="A1153" s="2"/>
      <c r="B1153" s="33"/>
      <c r="C1153" s="33"/>
      <c r="D1153" s="168"/>
      <c r="E1153" s="33"/>
      <c r="F1153" s="143"/>
      <c r="G1153" s="34"/>
    </row>
    <row r="1154" spans="1:7" x14ac:dyDescent="0.35">
      <c r="A1154" s="2"/>
      <c r="B1154" s="33"/>
      <c r="C1154" s="33"/>
      <c r="D1154" s="168"/>
      <c r="E1154" s="33"/>
      <c r="F1154" s="143"/>
      <c r="G1154" s="34"/>
    </row>
    <row r="1155" spans="1:7" x14ac:dyDescent="0.35">
      <c r="A1155" s="2"/>
      <c r="B1155" s="33"/>
      <c r="C1155" s="33"/>
      <c r="D1155" s="168"/>
      <c r="E1155" s="33"/>
      <c r="F1155" s="143"/>
      <c r="G1155" s="34"/>
    </row>
    <row r="1156" spans="1:7" x14ac:dyDescent="0.35">
      <c r="A1156" s="2"/>
      <c r="B1156" s="33"/>
      <c r="C1156" s="33"/>
      <c r="D1156" s="168"/>
      <c r="E1156" s="33"/>
      <c r="F1156" s="143"/>
      <c r="G1156" s="34"/>
    </row>
    <row r="1157" spans="1:7" x14ac:dyDescent="0.35">
      <c r="A1157" s="2"/>
      <c r="B1157" s="33"/>
      <c r="C1157" s="33"/>
      <c r="D1157" s="168"/>
      <c r="E1157" s="33"/>
      <c r="F1157" s="143"/>
      <c r="G1157" s="34"/>
    </row>
    <row r="1158" spans="1:7" x14ac:dyDescent="0.35">
      <c r="A1158" s="2"/>
      <c r="B1158" s="33"/>
      <c r="C1158" s="33"/>
      <c r="D1158" s="168"/>
      <c r="E1158" s="33"/>
      <c r="F1158" s="143"/>
      <c r="G1158" s="34"/>
    </row>
    <row r="1159" spans="1:7" x14ac:dyDescent="0.35">
      <c r="A1159" s="2"/>
      <c r="B1159" s="33"/>
      <c r="C1159" s="33"/>
      <c r="D1159" s="168"/>
      <c r="E1159" s="33"/>
      <c r="F1159" s="143"/>
      <c r="G1159" s="34"/>
    </row>
    <row r="1160" spans="1:7" x14ac:dyDescent="0.35">
      <c r="A1160" s="2"/>
      <c r="B1160" s="33"/>
      <c r="C1160" s="33"/>
      <c r="D1160" s="168"/>
      <c r="E1160" s="33"/>
      <c r="F1160" s="143"/>
      <c r="G1160" s="34"/>
    </row>
    <row r="1161" spans="1:7" x14ac:dyDescent="0.35">
      <c r="A1161" s="2"/>
      <c r="B1161" s="33"/>
      <c r="C1161" s="33"/>
      <c r="D1161" s="168"/>
      <c r="E1161" s="33"/>
      <c r="F1161" s="143"/>
      <c r="G1161" s="34"/>
    </row>
    <row r="1162" spans="1:7" x14ac:dyDescent="0.35">
      <c r="A1162" s="2"/>
      <c r="B1162" s="33"/>
      <c r="C1162" s="33"/>
      <c r="D1162" s="168"/>
      <c r="E1162" s="33"/>
      <c r="F1162" s="143"/>
      <c r="G1162" s="34"/>
    </row>
    <row r="1163" spans="1:7" x14ac:dyDescent="0.35">
      <c r="A1163" s="2"/>
      <c r="B1163" s="33"/>
      <c r="C1163" s="33"/>
      <c r="D1163" s="168"/>
      <c r="E1163" s="33"/>
      <c r="F1163" s="143"/>
      <c r="G1163" s="34"/>
    </row>
    <row r="1164" spans="1:7" x14ac:dyDescent="0.35">
      <c r="A1164" s="2"/>
      <c r="B1164" s="33"/>
      <c r="C1164" s="33"/>
      <c r="D1164" s="168"/>
      <c r="E1164" s="33"/>
      <c r="F1164" s="143"/>
      <c r="G1164" s="34"/>
    </row>
    <row r="1165" spans="1:7" x14ac:dyDescent="0.35">
      <c r="A1165" s="2"/>
      <c r="B1165" s="33"/>
      <c r="C1165" s="33"/>
      <c r="D1165" s="168"/>
      <c r="E1165" s="33"/>
      <c r="F1165" s="143"/>
      <c r="G1165" s="34"/>
    </row>
    <row r="1166" spans="1:7" x14ac:dyDescent="0.35">
      <c r="A1166" s="2"/>
      <c r="B1166" s="33"/>
      <c r="C1166" s="33"/>
      <c r="D1166" s="168"/>
      <c r="E1166" s="33"/>
      <c r="F1166" s="143"/>
      <c r="G1166" s="34"/>
    </row>
    <row r="1167" spans="1:7" x14ac:dyDescent="0.35">
      <c r="A1167" s="2"/>
      <c r="B1167" s="33"/>
      <c r="C1167" s="33"/>
      <c r="D1167" s="168"/>
      <c r="E1167" s="33"/>
      <c r="F1167" s="143"/>
      <c r="G1167" s="34"/>
    </row>
    <row r="1168" spans="1:7" x14ac:dyDescent="0.35">
      <c r="A1168" s="2"/>
      <c r="B1168" s="33"/>
      <c r="C1168" s="33"/>
      <c r="D1168" s="168"/>
      <c r="E1168" s="33"/>
      <c r="F1168" s="143"/>
      <c r="G1168" s="34"/>
    </row>
    <row r="1169" spans="1:7" x14ac:dyDescent="0.35">
      <c r="A1169" s="2"/>
      <c r="B1169" s="33"/>
      <c r="C1169" s="33"/>
      <c r="D1169" s="168"/>
      <c r="E1169" s="33"/>
      <c r="F1169" s="143"/>
      <c r="G1169" s="34"/>
    </row>
    <row r="1170" spans="1:7" x14ac:dyDescent="0.35">
      <c r="A1170" s="2"/>
      <c r="B1170" s="33"/>
      <c r="C1170" s="33"/>
      <c r="D1170" s="168"/>
      <c r="E1170" s="33"/>
      <c r="F1170" s="143"/>
      <c r="G1170" s="34"/>
    </row>
    <row r="1171" spans="1:7" x14ac:dyDescent="0.35">
      <c r="A1171" s="2"/>
      <c r="B1171" s="33"/>
      <c r="C1171" s="33"/>
      <c r="D1171" s="168"/>
      <c r="E1171" s="33"/>
      <c r="F1171" s="143"/>
      <c r="G1171" s="34"/>
    </row>
    <row r="1172" spans="1:7" x14ac:dyDescent="0.35">
      <c r="A1172" s="2"/>
      <c r="B1172" s="33"/>
      <c r="C1172" s="33"/>
      <c r="D1172" s="168"/>
      <c r="E1172" s="33"/>
      <c r="F1172" s="143"/>
      <c r="G1172" s="34"/>
    </row>
    <row r="1173" spans="1:7" x14ac:dyDescent="0.35">
      <c r="A1173" s="2"/>
      <c r="B1173" s="33"/>
      <c r="C1173" s="33"/>
      <c r="D1173" s="168"/>
      <c r="E1173" s="33"/>
      <c r="F1173" s="143"/>
      <c r="G1173" s="34"/>
    </row>
    <row r="1174" spans="1:7" x14ac:dyDescent="0.35">
      <c r="A1174" s="2"/>
      <c r="B1174" s="33"/>
      <c r="C1174" s="33"/>
      <c r="D1174" s="168"/>
      <c r="E1174" s="33"/>
      <c r="F1174" s="143"/>
      <c r="G1174" s="34"/>
    </row>
    <row r="1175" spans="1:7" x14ac:dyDescent="0.35">
      <c r="A1175" s="2"/>
      <c r="B1175" s="33"/>
      <c r="C1175" s="33"/>
      <c r="D1175" s="168"/>
      <c r="E1175" s="33"/>
      <c r="F1175" s="143"/>
      <c r="G1175" s="34"/>
    </row>
    <row r="1176" spans="1:7" x14ac:dyDescent="0.35">
      <c r="A1176" s="2"/>
      <c r="B1176" s="33"/>
      <c r="C1176" s="33"/>
      <c r="D1176" s="168"/>
      <c r="E1176" s="33"/>
      <c r="F1176" s="143"/>
      <c r="G1176" s="34"/>
    </row>
    <row r="1177" spans="1:7" x14ac:dyDescent="0.35">
      <c r="A1177" s="2"/>
      <c r="B1177" s="33"/>
      <c r="C1177" s="33"/>
      <c r="D1177" s="168"/>
      <c r="E1177" s="33"/>
      <c r="F1177" s="143"/>
      <c r="G1177" s="34"/>
    </row>
    <row r="1178" spans="1:7" x14ac:dyDescent="0.35">
      <c r="A1178" s="2"/>
      <c r="B1178" s="33"/>
      <c r="C1178" s="33"/>
      <c r="D1178" s="168"/>
      <c r="E1178" s="33"/>
      <c r="F1178" s="143"/>
      <c r="G1178" s="34"/>
    </row>
    <row r="1179" spans="1:7" x14ac:dyDescent="0.35">
      <c r="A1179" s="2"/>
      <c r="B1179" s="33"/>
      <c r="C1179" s="33"/>
      <c r="D1179" s="168"/>
      <c r="E1179" s="33"/>
      <c r="F1179" s="143"/>
      <c r="G1179" s="34"/>
    </row>
    <row r="1180" spans="1:7" x14ac:dyDescent="0.35">
      <c r="A1180" s="2"/>
      <c r="B1180" s="33"/>
      <c r="C1180" s="33"/>
      <c r="D1180" s="168"/>
      <c r="E1180" s="33"/>
      <c r="F1180" s="143"/>
      <c r="G1180" s="34"/>
    </row>
    <row r="1181" spans="1:7" x14ac:dyDescent="0.35">
      <c r="A1181" s="2"/>
      <c r="B1181" s="33"/>
      <c r="C1181" s="33"/>
      <c r="D1181" s="168"/>
      <c r="E1181" s="33"/>
      <c r="F1181" s="143"/>
      <c r="G1181" s="34"/>
    </row>
    <row r="1182" spans="1:7" x14ac:dyDescent="0.35">
      <c r="A1182" s="2"/>
      <c r="B1182" s="33"/>
      <c r="C1182" s="33"/>
      <c r="D1182" s="168"/>
      <c r="E1182" s="33"/>
      <c r="F1182" s="143"/>
      <c r="G1182" s="34"/>
    </row>
    <row r="1183" spans="1:7" x14ac:dyDescent="0.35">
      <c r="A1183" s="2"/>
      <c r="B1183" s="33"/>
      <c r="C1183" s="33"/>
      <c r="D1183" s="168"/>
      <c r="E1183" s="33"/>
      <c r="F1183" s="143"/>
      <c r="G1183" s="34"/>
    </row>
    <row r="1184" spans="1:7" x14ac:dyDescent="0.35">
      <c r="A1184" s="2"/>
      <c r="B1184" s="33"/>
      <c r="C1184" s="33"/>
      <c r="D1184" s="168"/>
      <c r="E1184" s="33"/>
      <c r="F1184" s="143"/>
      <c r="G1184" s="34"/>
    </row>
    <row r="1185" spans="1:7" x14ac:dyDescent="0.35">
      <c r="A1185" s="2"/>
      <c r="B1185" s="33"/>
      <c r="C1185" s="33"/>
      <c r="D1185" s="168"/>
      <c r="E1185" s="33"/>
      <c r="F1185" s="143"/>
      <c r="G1185" s="34"/>
    </row>
    <row r="1186" spans="1:7" x14ac:dyDescent="0.35">
      <c r="A1186" s="2"/>
      <c r="B1186" s="33"/>
      <c r="C1186" s="33"/>
      <c r="D1186" s="168"/>
      <c r="E1186" s="33"/>
      <c r="F1186" s="143"/>
      <c r="G1186" s="34"/>
    </row>
    <row r="1187" spans="1:7" x14ac:dyDescent="0.35">
      <c r="A1187" s="2"/>
      <c r="B1187" s="33"/>
      <c r="C1187" s="33"/>
      <c r="D1187" s="168"/>
      <c r="E1187" s="33"/>
      <c r="F1187" s="143"/>
      <c r="G1187" s="34"/>
    </row>
    <row r="1188" spans="1:7" x14ac:dyDescent="0.35">
      <c r="A1188" s="2"/>
      <c r="B1188" s="33"/>
      <c r="C1188" s="33"/>
      <c r="D1188" s="168"/>
      <c r="E1188" s="33"/>
      <c r="F1188" s="143"/>
      <c r="G1188" s="34"/>
    </row>
    <row r="1189" spans="1:7" x14ac:dyDescent="0.35">
      <c r="A1189" s="2"/>
      <c r="B1189" s="33"/>
      <c r="C1189" s="33"/>
      <c r="D1189" s="168"/>
      <c r="E1189" s="33"/>
      <c r="F1189" s="143"/>
      <c r="G1189" s="34"/>
    </row>
    <row r="1190" spans="1:7" x14ac:dyDescent="0.35">
      <c r="A1190" s="2"/>
      <c r="B1190" s="33"/>
      <c r="C1190" s="33"/>
      <c r="D1190" s="168"/>
      <c r="E1190" s="33"/>
      <c r="F1190" s="143"/>
      <c r="G1190" s="34"/>
    </row>
    <row r="1191" spans="1:7" x14ac:dyDescent="0.35">
      <c r="A1191" s="2"/>
      <c r="B1191" s="33"/>
      <c r="C1191" s="33"/>
      <c r="D1191" s="168"/>
      <c r="E1191" s="33"/>
      <c r="F1191" s="143"/>
      <c r="G1191" s="34"/>
    </row>
    <row r="1192" spans="1:7" x14ac:dyDescent="0.35">
      <c r="A1192" s="2"/>
      <c r="B1192" s="33"/>
      <c r="C1192" s="33"/>
      <c r="D1192" s="168"/>
      <c r="E1192" s="33"/>
      <c r="F1192" s="143"/>
      <c r="G1192" s="34"/>
    </row>
    <row r="1193" spans="1:7" x14ac:dyDescent="0.35">
      <c r="A1193" s="2"/>
      <c r="B1193" s="33"/>
      <c r="C1193" s="33"/>
      <c r="D1193" s="168"/>
      <c r="E1193" s="33"/>
      <c r="F1193" s="143"/>
      <c r="G1193" s="34"/>
    </row>
    <row r="1194" spans="1:7" x14ac:dyDescent="0.35">
      <c r="A1194" s="2"/>
      <c r="B1194" s="33"/>
      <c r="C1194" s="33"/>
      <c r="D1194" s="168"/>
      <c r="E1194" s="33"/>
      <c r="F1194" s="143"/>
      <c r="G1194" s="34"/>
    </row>
    <row r="1195" spans="1:7" x14ac:dyDescent="0.35">
      <c r="A1195" s="2"/>
      <c r="B1195" s="33"/>
      <c r="C1195" s="33"/>
      <c r="D1195" s="168"/>
      <c r="E1195" s="33"/>
      <c r="F1195" s="143"/>
      <c r="G1195" s="34"/>
    </row>
    <row r="1196" spans="1:7" x14ac:dyDescent="0.35">
      <c r="A1196" s="2"/>
      <c r="B1196" s="33"/>
      <c r="C1196" s="33"/>
      <c r="D1196" s="168"/>
      <c r="E1196" s="33"/>
      <c r="F1196" s="143"/>
      <c r="G1196" s="34"/>
    </row>
    <row r="1197" spans="1:7" x14ac:dyDescent="0.35">
      <c r="A1197" s="2"/>
      <c r="B1197" s="33"/>
      <c r="C1197" s="33"/>
      <c r="D1197" s="168"/>
      <c r="E1197" s="33"/>
      <c r="F1197" s="143"/>
      <c r="G1197" s="34"/>
    </row>
    <row r="1198" spans="1:7" x14ac:dyDescent="0.35">
      <c r="A1198" s="2"/>
      <c r="B1198" s="33"/>
      <c r="C1198" s="33"/>
      <c r="D1198" s="168"/>
      <c r="E1198" s="33"/>
      <c r="F1198" s="143"/>
      <c r="G1198" s="34"/>
    </row>
    <row r="1199" spans="1:7" x14ac:dyDescent="0.35">
      <c r="A1199" s="2"/>
      <c r="B1199" s="33"/>
      <c r="C1199" s="33"/>
      <c r="D1199" s="168"/>
      <c r="E1199" s="33"/>
      <c r="F1199" s="143"/>
      <c r="G1199" s="34"/>
    </row>
    <row r="1200" spans="1:7" x14ac:dyDescent="0.35">
      <c r="A1200" s="2"/>
      <c r="B1200" s="33"/>
      <c r="C1200" s="33"/>
      <c r="D1200" s="168"/>
      <c r="E1200" s="33"/>
      <c r="F1200" s="143"/>
      <c r="G1200" s="34"/>
    </row>
    <row r="1201" spans="1:7" x14ac:dyDescent="0.35">
      <c r="A1201" s="2"/>
      <c r="B1201" s="33"/>
      <c r="C1201" s="33"/>
      <c r="D1201" s="168"/>
      <c r="E1201" s="33"/>
      <c r="F1201" s="143"/>
      <c r="G1201" s="34"/>
    </row>
    <row r="1202" spans="1:7" x14ac:dyDescent="0.35">
      <c r="A1202" s="2"/>
      <c r="B1202" s="33"/>
      <c r="C1202" s="33"/>
      <c r="D1202" s="168"/>
      <c r="E1202" s="33"/>
      <c r="F1202" s="143"/>
      <c r="G1202" s="34"/>
    </row>
    <row r="1203" spans="1:7" x14ac:dyDescent="0.35">
      <c r="A1203" s="2"/>
      <c r="B1203" s="33"/>
      <c r="C1203" s="33"/>
      <c r="D1203" s="168"/>
      <c r="E1203" s="33"/>
      <c r="F1203" s="143"/>
      <c r="G1203" s="34"/>
    </row>
    <row r="1204" spans="1:7" x14ac:dyDescent="0.35">
      <c r="A1204" s="2"/>
      <c r="B1204" s="33"/>
      <c r="C1204" s="33"/>
      <c r="D1204" s="168"/>
      <c r="E1204" s="33"/>
      <c r="F1204" s="143"/>
      <c r="G1204" s="34"/>
    </row>
    <row r="1205" spans="1:7" x14ac:dyDescent="0.35">
      <c r="A1205" s="2"/>
      <c r="B1205" s="33"/>
      <c r="C1205" s="33"/>
      <c r="D1205" s="168"/>
      <c r="E1205" s="33"/>
      <c r="F1205" s="143"/>
      <c r="G1205" s="34"/>
    </row>
    <row r="1206" spans="1:7" x14ac:dyDescent="0.35">
      <c r="A1206" s="2"/>
      <c r="B1206" s="33"/>
      <c r="C1206" s="33"/>
      <c r="D1206" s="168"/>
      <c r="E1206" s="33"/>
      <c r="F1206" s="143"/>
      <c r="G1206" s="34"/>
    </row>
    <row r="1207" spans="1:7" x14ac:dyDescent="0.35">
      <c r="A1207" s="2"/>
      <c r="B1207" s="33"/>
      <c r="C1207" s="33"/>
      <c r="D1207" s="168"/>
      <c r="E1207" s="33"/>
      <c r="F1207" s="143"/>
      <c r="G1207" s="34"/>
    </row>
    <row r="1208" spans="1:7" x14ac:dyDescent="0.35">
      <c r="A1208" s="2"/>
      <c r="B1208" s="33"/>
      <c r="C1208" s="33"/>
      <c r="D1208" s="168"/>
      <c r="E1208" s="33"/>
      <c r="F1208" s="143"/>
      <c r="G1208" s="34"/>
    </row>
    <row r="1209" spans="1:7" x14ac:dyDescent="0.35">
      <c r="A1209" s="2"/>
      <c r="B1209" s="33"/>
      <c r="C1209" s="33"/>
      <c r="D1209" s="168"/>
      <c r="E1209" s="33"/>
      <c r="F1209" s="143"/>
      <c r="G1209" s="34"/>
    </row>
    <row r="1210" spans="1:7" x14ac:dyDescent="0.35">
      <c r="A1210" s="2"/>
      <c r="B1210" s="33"/>
      <c r="C1210" s="33"/>
      <c r="D1210" s="168"/>
      <c r="E1210" s="33"/>
      <c r="F1210" s="143"/>
      <c r="G1210" s="34"/>
    </row>
    <row r="1211" spans="1:7" x14ac:dyDescent="0.35">
      <c r="A1211" s="2"/>
      <c r="B1211" s="33"/>
      <c r="C1211" s="33"/>
      <c r="D1211" s="168"/>
      <c r="E1211" s="33"/>
      <c r="F1211" s="143"/>
      <c r="G1211" s="34"/>
    </row>
    <row r="1212" spans="1:7" x14ac:dyDescent="0.35">
      <c r="A1212" s="2"/>
      <c r="B1212" s="33"/>
      <c r="C1212" s="33"/>
      <c r="D1212" s="168"/>
      <c r="E1212" s="33"/>
      <c r="F1212" s="143"/>
      <c r="G1212" s="34"/>
    </row>
    <row r="1213" spans="1:7" x14ac:dyDescent="0.35">
      <c r="A1213" s="2"/>
      <c r="B1213" s="33"/>
      <c r="C1213" s="33"/>
      <c r="D1213" s="168"/>
      <c r="E1213" s="33"/>
      <c r="F1213" s="143"/>
      <c r="G1213" s="34"/>
    </row>
    <row r="1214" spans="1:7" x14ac:dyDescent="0.35">
      <c r="A1214" s="2"/>
      <c r="B1214" s="33"/>
      <c r="C1214" s="33"/>
      <c r="D1214" s="168"/>
      <c r="E1214" s="33"/>
      <c r="F1214" s="143"/>
      <c r="G1214" s="34"/>
    </row>
    <row r="1215" spans="1:7" x14ac:dyDescent="0.35">
      <c r="A1215" s="2"/>
      <c r="B1215" s="33"/>
      <c r="C1215" s="33"/>
      <c r="D1215" s="168"/>
      <c r="E1215" s="33"/>
      <c r="F1215" s="143"/>
      <c r="G1215" s="34"/>
    </row>
    <row r="1216" spans="1:7" x14ac:dyDescent="0.35">
      <c r="A1216" s="2"/>
      <c r="B1216" s="33"/>
      <c r="C1216" s="33"/>
      <c r="D1216" s="168"/>
      <c r="E1216" s="33"/>
      <c r="F1216" s="143"/>
      <c r="G1216" s="34"/>
    </row>
    <row r="1217" spans="1:7" x14ac:dyDescent="0.35">
      <c r="A1217" s="2"/>
      <c r="B1217" s="33"/>
      <c r="C1217" s="33"/>
      <c r="D1217" s="168"/>
      <c r="E1217" s="33"/>
      <c r="F1217" s="143"/>
      <c r="G1217" s="34"/>
    </row>
    <row r="1218" spans="1:7" x14ac:dyDescent="0.35">
      <c r="A1218" s="2"/>
      <c r="B1218" s="33"/>
      <c r="C1218" s="33"/>
      <c r="D1218" s="168"/>
      <c r="E1218" s="33"/>
      <c r="F1218" s="143"/>
      <c r="G1218" s="34"/>
    </row>
    <row r="1219" spans="1:7" x14ac:dyDescent="0.35">
      <c r="A1219" s="2"/>
      <c r="B1219" s="33"/>
      <c r="C1219" s="33"/>
      <c r="D1219" s="168"/>
      <c r="E1219" s="33"/>
      <c r="F1219" s="143"/>
      <c r="G1219" s="34"/>
    </row>
    <row r="1220" spans="1:7" x14ac:dyDescent="0.35">
      <c r="A1220" s="2"/>
      <c r="B1220" s="33"/>
      <c r="C1220" s="33"/>
      <c r="D1220" s="168"/>
      <c r="E1220" s="33"/>
      <c r="F1220" s="143"/>
      <c r="G1220" s="34"/>
    </row>
    <row r="1221" spans="1:7" x14ac:dyDescent="0.35">
      <c r="A1221" s="2"/>
      <c r="B1221" s="33"/>
      <c r="C1221" s="33"/>
      <c r="D1221" s="168"/>
      <c r="E1221" s="33"/>
      <c r="F1221" s="143"/>
      <c r="G1221" s="34"/>
    </row>
    <row r="1222" spans="1:7" x14ac:dyDescent="0.35">
      <c r="A1222" s="2"/>
      <c r="B1222" s="33"/>
      <c r="C1222" s="33"/>
      <c r="D1222" s="168"/>
      <c r="E1222" s="33"/>
      <c r="F1222" s="143"/>
      <c r="G1222" s="34"/>
    </row>
    <row r="1223" spans="1:7" x14ac:dyDescent="0.35">
      <c r="A1223" s="2"/>
      <c r="B1223" s="33"/>
      <c r="C1223" s="33"/>
      <c r="D1223" s="168"/>
      <c r="E1223" s="33"/>
      <c r="F1223" s="143"/>
      <c r="G1223" s="34"/>
    </row>
    <row r="1224" spans="1:7" x14ac:dyDescent="0.35">
      <c r="A1224" s="2"/>
      <c r="B1224" s="33"/>
      <c r="C1224" s="33"/>
      <c r="D1224" s="168"/>
      <c r="E1224" s="33"/>
      <c r="F1224" s="143"/>
      <c r="G1224" s="34"/>
    </row>
    <row r="1225" spans="1:7" x14ac:dyDescent="0.35">
      <c r="A1225" s="2"/>
      <c r="B1225" s="33"/>
      <c r="C1225" s="33"/>
      <c r="D1225" s="168"/>
      <c r="E1225" s="33"/>
      <c r="F1225" s="143"/>
      <c r="G1225" s="34"/>
    </row>
    <row r="1226" spans="1:7" x14ac:dyDescent="0.35">
      <c r="A1226" s="2"/>
      <c r="B1226" s="33"/>
      <c r="C1226" s="33"/>
      <c r="D1226" s="168"/>
      <c r="E1226" s="33"/>
      <c r="F1226" s="143"/>
      <c r="G1226" s="34"/>
    </row>
    <row r="1227" spans="1:7" x14ac:dyDescent="0.35">
      <c r="A1227" s="2"/>
      <c r="B1227" s="33"/>
      <c r="C1227" s="33"/>
      <c r="D1227" s="168"/>
      <c r="E1227" s="33"/>
      <c r="F1227" s="143"/>
      <c r="G1227" s="34"/>
    </row>
    <row r="1228" spans="1:7" x14ac:dyDescent="0.35">
      <c r="A1228" s="2"/>
      <c r="B1228" s="33"/>
      <c r="C1228" s="33"/>
      <c r="D1228" s="168"/>
      <c r="E1228" s="33"/>
      <c r="F1228" s="143"/>
      <c r="G1228" s="34"/>
    </row>
    <row r="1229" spans="1:7" x14ac:dyDescent="0.35">
      <c r="A1229" s="2"/>
      <c r="B1229" s="33"/>
      <c r="C1229" s="33"/>
      <c r="D1229" s="168"/>
      <c r="E1229" s="33"/>
      <c r="F1229" s="143"/>
      <c r="G1229" s="34"/>
    </row>
    <row r="1230" spans="1:7" x14ac:dyDescent="0.35">
      <c r="A1230" s="2"/>
      <c r="B1230" s="33"/>
      <c r="C1230" s="33"/>
      <c r="D1230" s="168"/>
      <c r="E1230" s="33"/>
      <c r="F1230" s="143"/>
      <c r="G1230" s="34"/>
    </row>
    <row r="1231" spans="1:7" x14ac:dyDescent="0.35">
      <c r="A1231" s="2"/>
      <c r="B1231" s="33"/>
      <c r="C1231" s="33"/>
      <c r="D1231" s="168"/>
      <c r="E1231" s="33"/>
      <c r="F1231" s="143"/>
      <c r="G1231" s="34"/>
    </row>
    <row r="1232" spans="1:7" x14ac:dyDescent="0.35">
      <c r="A1232" s="2"/>
      <c r="B1232" s="33"/>
      <c r="C1232" s="33"/>
      <c r="D1232" s="168"/>
      <c r="E1232" s="33"/>
      <c r="F1232" s="143"/>
      <c r="G1232" s="34"/>
    </row>
    <row r="1233" spans="1:7" x14ac:dyDescent="0.35">
      <c r="A1233" s="2"/>
      <c r="B1233" s="33"/>
      <c r="C1233" s="33"/>
      <c r="D1233" s="168"/>
      <c r="E1233" s="33"/>
      <c r="F1233" s="143"/>
      <c r="G1233" s="34"/>
    </row>
    <row r="1234" spans="1:7" x14ac:dyDescent="0.35">
      <c r="A1234" s="2"/>
      <c r="B1234" s="33"/>
      <c r="C1234" s="33"/>
      <c r="D1234" s="168"/>
      <c r="E1234" s="33"/>
      <c r="F1234" s="143"/>
      <c r="G1234" s="34"/>
    </row>
    <row r="1235" spans="1:7" x14ac:dyDescent="0.35">
      <c r="A1235" s="2"/>
      <c r="B1235" s="33"/>
      <c r="C1235" s="33"/>
      <c r="D1235" s="168"/>
      <c r="E1235" s="33"/>
      <c r="F1235" s="143"/>
      <c r="G1235" s="34"/>
    </row>
    <row r="1236" spans="1:7" x14ac:dyDescent="0.35">
      <c r="A1236" s="2"/>
      <c r="B1236" s="33"/>
      <c r="C1236" s="33"/>
      <c r="D1236" s="168"/>
      <c r="E1236" s="33"/>
      <c r="F1236" s="143"/>
      <c r="G1236" s="34"/>
    </row>
    <row r="1237" spans="1:7" x14ac:dyDescent="0.35">
      <c r="A1237" s="2"/>
      <c r="B1237" s="33"/>
      <c r="C1237" s="33"/>
      <c r="D1237" s="168"/>
      <c r="E1237" s="33"/>
      <c r="F1237" s="143"/>
      <c r="G1237" s="34"/>
    </row>
    <row r="1238" spans="1:7" x14ac:dyDescent="0.35">
      <c r="A1238" s="2"/>
      <c r="B1238" s="33"/>
      <c r="C1238" s="33"/>
      <c r="D1238" s="168"/>
      <c r="E1238" s="33"/>
      <c r="F1238" s="143"/>
      <c r="G1238" s="34"/>
    </row>
    <row r="1239" spans="1:7" x14ac:dyDescent="0.35">
      <c r="A1239" s="2"/>
      <c r="B1239" s="33"/>
      <c r="C1239" s="33"/>
      <c r="D1239" s="168"/>
      <c r="E1239" s="33"/>
      <c r="F1239" s="143"/>
      <c r="G1239" s="34"/>
    </row>
    <row r="1240" spans="1:7" x14ac:dyDescent="0.35">
      <c r="A1240" s="2"/>
      <c r="B1240" s="33"/>
      <c r="C1240" s="33"/>
      <c r="D1240" s="168"/>
      <c r="E1240" s="33"/>
      <c r="F1240" s="143"/>
      <c r="G1240" s="34"/>
    </row>
    <row r="1241" spans="1:7" x14ac:dyDescent="0.35">
      <c r="A1241" s="2"/>
      <c r="B1241" s="33"/>
      <c r="C1241" s="33"/>
      <c r="D1241" s="168"/>
      <c r="E1241" s="33"/>
      <c r="F1241" s="143"/>
      <c r="G1241" s="34"/>
    </row>
    <row r="1242" spans="1:7" x14ac:dyDescent="0.35">
      <c r="A1242" s="2"/>
      <c r="B1242" s="33"/>
      <c r="C1242" s="33"/>
      <c r="D1242" s="168"/>
      <c r="E1242" s="33"/>
      <c r="F1242" s="143"/>
      <c r="G1242" s="34"/>
    </row>
    <row r="1243" spans="1:7" x14ac:dyDescent="0.35">
      <c r="A1243" s="2"/>
      <c r="B1243" s="33"/>
      <c r="C1243" s="33"/>
      <c r="D1243" s="168"/>
      <c r="E1243" s="33"/>
      <c r="F1243" s="143"/>
      <c r="G1243" s="34"/>
    </row>
    <row r="1244" spans="1:7" x14ac:dyDescent="0.35">
      <c r="A1244" s="2"/>
      <c r="B1244" s="33"/>
      <c r="C1244" s="33"/>
      <c r="D1244" s="168"/>
      <c r="E1244" s="33"/>
      <c r="F1244" s="143"/>
      <c r="G1244" s="34"/>
    </row>
    <row r="1245" spans="1:7" x14ac:dyDescent="0.35">
      <c r="A1245" s="2"/>
      <c r="B1245" s="33"/>
      <c r="C1245" s="33"/>
      <c r="D1245" s="168"/>
      <c r="E1245" s="33"/>
      <c r="F1245" s="143"/>
      <c r="G1245" s="34"/>
    </row>
    <row r="1246" spans="1:7" x14ac:dyDescent="0.35">
      <c r="A1246" s="2"/>
      <c r="B1246" s="33"/>
      <c r="C1246" s="33"/>
      <c r="D1246" s="168"/>
      <c r="E1246" s="33"/>
      <c r="F1246" s="143"/>
      <c r="G1246" s="34"/>
    </row>
    <row r="1247" spans="1:7" x14ac:dyDescent="0.35">
      <c r="A1247" s="2"/>
      <c r="B1247" s="33"/>
      <c r="C1247" s="33"/>
      <c r="D1247" s="168"/>
      <c r="E1247" s="33"/>
      <c r="F1247" s="143"/>
      <c r="G1247" s="34"/>
    </row>
    <row r="1248" spans="1:7" x14ac:dyDescent="0.35">
      <c r="A1248" s="2"/>
      <c r="B1248" s="33"/>
      <c r="C1248" s="33"/>
      <c r="D1248" s="168"/>
      <c r="E1248" s="33"/>
      <c r="F1248" s="143"/>
      <c r="G1248" s="34"/>
    </row>
    <row r="1249" spans="1:7" x14ac:dyDescent="0.35">
      <c r="A1249" s="2"/>
      <c r="B1249" s="33"/>
      <c r="C1249" s="33"/>
      <c r="D1249" s="168"/>
      <c r="E1249" s="33"/>
      <c r="F1249" s="143"/>
      <c r="G1249" s="34"/>
    </row>
    <row r="1250" spans="1:7" x14ac:dyDescent="0.35">
      <c r="A1250" s="2"/>
      <c r="B1250" s="33"/>
      <c r="C1250" s="33"/>
      <c r="D1250" s="168"/>
      <c r="E1250" s="33"/>
      <c r="F1250" s="143"/>
      <c r="G1250" s="34"/>
    </row>
    <row r="1251" spans="1:7" x14ac:dyDescent="0.35">
      <c r="A1251" s="2"/>
      <c r="B1251" s="33"/>
      <c r="C1251" s="33"/>
      <c r="D1251" s="168"/>
      <c r="E1251" s="33"/>
      <c r="F1251" s="143"/>
      <c r="G1251" s="34"/>
    </row>
    <row r="1252" spans="1:7" x14ac:dyDescent="0.35">
      <c r="A1252" s="2"/>
      <c r="B1252" s="33"/>
      <c r="C1252" s="33"/>
      <c r="D1252" s="168"/>
      <c r="E1252" s="33"/>
      <c r="F1252" s="143"/>
      <c r="G1252" s="34"/>
    </row>
    <row r="1253" spans="1:7" x14ac:dyDescent="0.35">
      <c r="A1253" s="2"/>
      <c r="B1253" s="33"/>
      <c r="C1253" s="33"/>
      <c r="D1253" s="168"/>
      <c r="E1253" s="33"/>
      <c r="F1253" s="143"/>
      <c r="G1253" s="34"/>
    </row>
    <row r="1254" spans="1:7" x14ac:dyDescent="0.35">
      <c r="A1254" s="2"/>
      <c r="B1254" s="33"/>
      <c r="C1254" s="33"/>
      <c r="D1254" s="168"/>
      <c r="E1254" s="33"/>
      <c r="F1254" s="143"/>
      <c r="G1254" s="34"/>
    </row>
    <row r="1255" spans="1:7" x14ac:dyDescent="0.35">
      <c r="A1255" s="2"/>
      <c r="B1255" s="33"/>
      <c r="C1255" s="33"/>
      <c r="D1255" s="168"/>
      <c r="E1255" s="33"/>
      <c r="F1255" s="143"/>
      <c r="G1255" s="34"/>
    </row>
    <row r="1256" spans="1:7" x14ac:dyDescent="0.35">
      <c r="A1256" s="2"/>
      <c r="B1256" s="33"/>
      <c r="C1256" s="33"/>
      <c r="D1256" s="168"/>
      <c r="E1256" s="33"/>
      <c r="F1256" s="143"/>
      <c r="G1256" s="34"/>
    </row>
    <row r="1257" spans="1:7" x14ac:dyDescent="0.35">
      <c r="A1257" s="2"/>
      <c r="B1257" s="33"/>
      <c r="C1257" s="33"/>
      <c r="D1257" s="168"/>
      <c r="E1257" s="33"/>
      <c r="F1257" s="143"/>
      <c r="G1257" s="34"/>
    </row>
    <row r="1258" spans="1:7" x14ac:dyDescent="0.35">
      <c r="A1258" s="2"/>
      <c r="B1258" s="33"/>
      <c r="C1258" s="33"/>
      <c r="D1258" s="168"/>
      <c r="E1258" s="33"/>
      <c r="F1258" s="143"/>
      <c r="G1258" s="34"/>
    </row>
    <row r="1259" spans="1:7" x14ac:dyDescent="0.35">
      <c r="A1259" s="2"/>
      <c r="B1259" s="33"/>
      <c r="C1259" s="33"/>
      <c r="D1259" s="168"/>
      <c r="E1259" s="33"/>
      <c r="F1259" s="143"/>
      <c r="G1259" s="34"/>
    </row>
    <row r="1260" spans="1:7" x14ac:dyDescent="0.35">
      <c r="A1260" s="2"/>
      <c r="B1260" s="33"/>
      <c r="C1260" s="33"/>
      <c r="D1260" s="168"/>
      <c r="E1260" s="33"/>
      <c r="F1260" s="143"/>
      <c r="G1260" s="34"/>
    </row>
    <row r="1261" spans="1:7" x14ac:dyDescent="0.35">
      <c r="A1261" s="2"/>
      <c r="B1261" s="33"/>
      <c r="C1261" s="33"/>
      <c r="D1261" s="168"/>
      <c r="E1261" s="33"/>
      <c r="F1261" s="143"/>
      <c r="G1261" s="34"/>
    </row>
    <row r="1262" spans="1:7" x14ac:dyDescent="0.35">
      <c r="A1262" s="2"/>
      <c r="B1262" s="33"/>
      <c r="C1262" s="33"/>
      <c r="D1262" s="168"/>
      <c r="E1262" s="33"/>
      <c r="F1262" s="143"/>
      <c r="G1262" s="34"/>
    </row>
    <row r="1263" spans="1:7" x14ac:dyDescent="0.35">
      <c r="A1263" s="2"/>
      <c r="B1263" s="33"/>
      <c r="C1263" s="33"/>
      <c r="D1263" s="168"/>
      <c r="E1263" s="33"/>
      <c r="F1263" s="143"/>
      <c r="G1263" s="34"/>
    </row>
    <row r="1264" spans="1:7" x14ac:dyDescent="0.35">
      <c r="A1264" s="2"/>
      <c r="B1264" s="33"/>
      <c r="C1264" s="33"/>
      <c r="D1264" s="168"/>
      <c r="E1264" s="33"/>
      <c r="F1264" s="143"/>
      <c r="G1264" s="34"/>
    </row>
    <row r="1265" spans="1:7" x14ac:dyDescent="0.35">
      <c r="A1265" s="2"/>
      <c r="B1265" s="33"/>
      <c r="C1265" s="33"/>
      <c r="D1265" s="168"/>
      <c r="E1265" s="33"/>
      <c r="F1265" s="143"/>
      <c r="G1265" s="34"/>
    </row>
    <row r="1266" spans="1:7" x14ac:dyDescent="0.35">
      <c r="A1266" s="2"/>
      <c r="B1266" s="33"/>
      <c r="C1266" s="33"/>
      <c r="D1266" s="168"/>
      <c r="E1266" s="33"/>
      <c r="F1266" s="143"/>
      <c r="G1266" s="34"/>
    </row>
    <row r="1267" spans="1:7" x14ac:dyDescent="0.35">
      <c r="A1267" s="2"/>
      <c r="B1267" s="33"/>
      <c r="C1267" s="33"/>
      <c r="D1267" s="168"/>
      <c r="E1267" s="33"/>
      <c r="F1267" s="143"/>
      <c r="G1267" s="34"/>
    </row>
    <row r="1268" spans="1:7" x14ac:dyDescent="0.35">
      <c r="A1268" s="2"/>
      <c r="B1268" s="33"/>
      <c r="C1268" s="33"/>
      <c r="D1268" s="168"/>
      <c r="E1268" s="33"/>
      <c r="F1268" s="143"/>
      <c r="G1268" s="34"/>
    </row>
    <row r="1269" spans="1:7" x14ac:dyDescent="0.35">
      <c r="A1269" s="2"/>
      <c r="B1269" s="33"/>
      <c r="C1269" s="33"/>
      <c r="D1269" s="168"/>
      <c r="E1269" s="33"/>
      <c r="F1269" s="143"/>
      <c r="G1269" s="34"/>
    </row>
    <row r="1270" spans="1:7" x14ac:dyDescent="0.35">
      <c r="A1270" s="2"/>
      <c r="B1270" s="33"/>
      <c r="C1270" s="33"/>
      <c r="D1270" s="168"/>
      <c r="E1270" s="33"/>
      <c r="F1270" s="143"/>
      <c r="G1270" s="34"/>
    </row>
    <row r="1271" spans="1:7" x14ac:dyDescent="0.35">
      <c r="A1271" s="2"/>
      <c r="B1271" s="33"/>
      <c r="C1271" s="33"/>
      <c r="D1271" s="168"/>
      <c r="E1271" s="33"/>
      <c r="F1271" s="143"/>
      <c r="G1271" s="34"/>
    </row>
    <row r="1272" spans="1:7" x14ac:dyDescent="0.35">
      <c r="A1272" s="2"/>
      <c r="B1272" s="33"/>
      <c r="C1272" s="33"/>
      <c r="D1272" s="168"/>
      <c r="E1272" s="33"/>
      <c r="F1272" s="143"/>
      <c r="G1272" s="34"/>
    </row>
    <row r="1273" spans="1:7" x14ac:dyDescent="0.35">
      <c r="A1273" s="2"/>
      <c r="B1273" s="33"/>
      <c r="C1273" s="33"/>
      <c r="D1273" s="168"/>
      <c r="E1273" s="33"/>
      <c r="F1273" s="143"/>
      <c r="G1273" s="34"/>
    </row>
    <row r="1274" spans="1:7" x14ac:dyDescent="0.35">
      <c r="A1274" s="2"/>
      <c r="B1274" s="33"/>
      <c r="C1274" s="33"/>
      <c r="D1274" s="168"/>
      <c r="E1274" s="33"/>
      <c r="F1274" s="143"/>
      <c r="G1274" s="34"/>
    </row>
    <row r="1275" spans="1:7" x14ac:dyDescent="0.35">
      <c r="A1275" s="2"/>
      <c r="B1275" s="33"/>
      <c r="C1275" s="33"/>
      <c r="D1275" s="168"/>
      <c r="E1275" s="33"/>
      <c r="F1275" s="143"/>
      <c r="G1275" s="34"/>
    </row>
    <row r="1276" spans="1:7" x14ac:dyDescent="0.35">
      <c r="A1276" s="2"/>
      <c r="B1276" s="33"/>
      <c r="C1276" s="33"/>
      <c r="D1276" s="168"/>
      <c r="E1276" s="33"/>
      <c r="F1276" s="143"/>
      <c r="G1276" s="34"/>
    </row>
    <row r="1277" spans="1:7" x14ac:dyDescent="0.35">
      <c r="A1277" s="2"/>
      <c r="B1277" s="33"/>
      <c r="C1277" s="33"/>
      <c r="D1277" s="168"/>
      <c r="E1277" s="33"/>
      <c r="F1277" s="143"/>
      <c r="G1277" s="34"/>
    </row>
    <row r="1278" spans="1:7" x14ac:dyDescent="0.35">
      <c r="A1278" s="2"/>
      <c r="B1278" s="33"/>
      <c r="C1278" s="33"/>
      <c r="D1278" s="168"/>
      <c r="E1278" s="33"/>
      <c r="F1278" s="143"/>
      <c r="G1278" s="34"/>
    </row>
    <row r="1279" spans="1:7" x14ac:dyDescent="0.35">
      <c r="A1279" s="2"/>
      <c r="B1279" s="33"/>
      <c r="C1279" s="33"/>
      <c r="D1279" s="168"/>
      <c r="E1279" s="33"/>
      <c r="F1279" s="143"/>
      <c r="G1279" s="34"/>
    </row>
    <row r="1280" spans="1:7" x14ac:dyDescent="0.35">
      <c r="A1280" s="2"/>
      <c r="B1280" s="33"/>
      <c r="C1280" s="33"/>
      <c r="D1280" s="168"/>
      <c r="E1280" s="33"/>
      <c r="F1280" s="143"/>
      <c r="G1280" s="34"/>
    </row>
    <row r="1281" spans="1:7" x14ac:dyDescent="0.35">
      <c r="A1281" s="2"/>
      <c r="B1281" s="33"/>
      <c r="C1281" s="33"/>
      <c r="D1281" s="168"/>
      <c r="E1281" s="33"/>
      <c r="F1281" s="143"/>
      <c r="G1281" s="34"/>
    </row>
    <row r="1282" spans="1:7" x14ac:dyDescent="0.35">
      <c r="A1282" s="2"/>
      <c r="B1282" s="33"/>
      <c r="C1282" s="33"/>
      <c r="D1282" s="168"/>
      <c r="E1282" s="33"/>
      <c r="F1282" s="143"/>
      <c r="G1282" s="34"/>
    </row>
    <row r="1283" spans="1:7" x14ac:dyDescent="0.35">
      <c r="A1283" s="2"/>
      <c r="B1283" s="33"/>
      <c r="C1283" s="33"/>
      <c r="D1283" s="168"/>
      <c r="E1283" s="33"/>
      <c r="F1283" s="143"/>
      <c r="G1283" s="34"/>
    </row>
    <row r="1284" spans="1:7" x14ac:dyDescent="0.35">
      <c r="A1284" s="2"/>
      <c r="B1284" s="33"/>
      <c r="C1284" s="33"/>
      <c r="D1284" s="168"/>
      <c r="E1284" s="33"/>
      <c r="F1284" s="143"/>
      <c r="G1284" s="34"/>
    </row>
    <row r="1285" spans="1:7" x14ac:dyDescent="0.35">
      <c r="A1285" s="2"/>
      <c r="B1285" s="33"/>
      <c r="C1285" s="33"/>
      <c r="D1285" s="168"/>
      <c r="E1285" s="33"/>
      <c r="F1285" s="143"/>
      <c r="G1285" s="34"/>
    </row>
    <row r="1286" spans="1:7" x14ac:dyDescent="0.35">
      <c r="A1286" s="2"/>
      <c r="B1286" s="33"/>
      <c r="C1286" s="33"/>
      <c r="D1286" s="168"/>
      <c r="E1286" s="33"/>
      <c r="F1286" s="143"/>
      <c r="G1286" s="34"/>
    </row>
    <row r="1287" spans="1:7" x14ac:dyDescent="0.35">
      <c r="A1287" s="2"/>
      <c r="B1287" s="33"/>
      <c r="C1287" s="33"/>
      <c r="D1287" s="168"/>
      <c r="E1287" s="33"/>
      <c r="F1287" s="143"/>
      <c r="G1287" s="34"/>
    </row>
    <row r="1288" spans="1:7" x14ac:dyDescent="0.35">
      <c r="A1288" s="2"/>
      <c r="B1288" s="33"/>
      <c r="C1288" s="33"/>
      <c r="D1288" s="168"/>
      <c r="E1288" s="33"/>
      <c r="F1288" s="143"/>
      <c r="G1288" s="34"/>
    </row>
    <row r="1289" spans="1:7" x14ac:dyDescent="0.35">
      <c r="A1289" s="2"/>
      <c r="B1289" s="33"/>
      <c r="C1289" s="33"/>
      <c r="D1289" s="168"/>
      <c r="E1289" s="33"/>
      <c r="F1289" s="143"/>
      <c r="G1289" s="34"/>
    </row>
    <row r="1290" spans="1:7" x14ac:dyDescent="0.35">
      <c r="A1290" s="2"/>
      <c r="B1290" s="33"/>
      <c r="C1290" s="33"/>
      <c r="D1290" s="168"/>
      <c r="E1290" s="33"/>
      <c r="F1290" s="143"/>
      <c r="G1290" s="34"/>
    </row>
    <row r="1291" spans="1:7" x14ac:dyDescent="0.35">
      <c r="A1291" s="2"/>
      <c r="B1291" s="33"/>
      <c r="C1291" s="33"/>
      <c r="D1291" s="168"/>
      <c r="E1291" s="33"/>
      <c r="F1291" s="143"/>
      <c r="G1291" s="34"/>
    </row>
    <row r="1292" spans="1:7" x14ac:dyDescent="0.35">
      <c r="A1292" s="2"/>
      <c r="B1292" s="33"/>
      <c r="C1292" s="33"/>
      <c r="D1292" s="168"/>
      <c r="E1292" s="33"/>
      <c r="F1292" s="143"/>
      <c r="G1292" s="34"/>
    </row>
    <row r="1293" spans="1:7" x14ac:dyDescent="0.35">
      <c r="A1293" s="2"/>
      <c r="B1293" s="33"/>
      <c r="C1293" s="33"/>
      <c r="D1293" s="168"/>
      <c r="E1293" s="33"/>
      <c r="F1293" s="143"/>
      <c r="G1293" s="34"/>
    </row>
    <row r="1294" spans="1:7" x14ac:dyDescent="0.35">
      <c r="A1294" s="2"/>
      <c r="B1294" s="33"/>
      <c r="C1294" s="33"/>
      <c r="D1294" s="168"/>
      <c r="E1294" s="33"/>
      <c r="F1294" s="143"/>
      <c r="G1294" s="34"/>
    </row>
    <row r="1295" spans="1:7" x14ac:dyDescent="0.35">
      <c r="A1295" s="2"/>
      <c r="B1295" s="33"/>
      <c r="C1295" s="33"/>
      <c r="D1295" s="168"/>
      <c r="E1295" s="33"/>
      <c r="F1295" s="143"/>
      <c r="G1295" s="34"/>
    </row>
    <row r="1296" spans="1:7" x14ac:dyDescent="0.35">
      <c r="A1296" s="2"/>
      <c r="B1296" s="33"/>
      <c r="C1296" s="33"/>
      <c r="D1296" s="168"/>
      <c r="E1296" s="33"/>
      <c r="F1296" s="143"/>
      <c r="G1296" s="34"/>
    </row>
    <row r="1297" spans="1:7" x14ac:dyDescent="0.35">
      <c r="A1297" s="2"/>
      <c r="B1297" s="33"/>
      <c r="C1297" s="33"/>
      <c r="D1297" s="168"/>
      <c r="E1297" s="33"/>
      <c r="F1297" s="143"/>
      <c r="G1297" s="34"/>
    </row>
    <row r="1298" spans="1:7" x14ac:dyDescent="0.35">
      <c r="A1298" s="2"/>
      <c r="B1298" s="33"/>
      <c r="C1298" s="33"/>
      <c r="D1298" s="168"/>
      <c r="E1298" s="33"/>
      <c r="F1298" s="143"/>
      <c r="G1298" s="34"/>
    </row>
    <row r="1299" spans="1:7" x14ac:dyDescent="0.35">
      <c r="A1299" s="2"/>
      <c r="B1299" s="33"/>
      <c r="C1299" s="33"/>
      <c r="D1299" s="168"/>
      <c r="E1299" s="33"/>
      <c r="F1299" s="143"/>
      <c r="G1299" s="34"/>
    </row>
    <row r="1300" spans="1:7" x14ac:dyDescent="0.35">
      <c r="A1300" s="2"/>
      <c r="B1300" s="33"/>
      <c r="C1300" s="33"/>
      <c r="D1300" s="168"/>
      <c r="E1300" s="33"/>
      <c r="F1300" s="143"/>
      <c r="G1300" s="34"/>
    </row>
    <row r="1301" spans="1:7" x14ac:dyDescent="0.35">
      <c r="A1301" s="2"/>
      <c r="B1301" s="33"/>
      <c r="C1301" s="33"/>
      <c r="D1301" s="168"/>
      <c r="E1301" s="33"/>
      <c r="F1301" s="143"/>
      <c r="G1301" s="34"/>
    </row>
    <row r="1302" spans="1:7" x14ac:dyDescent="0.35">
      <c r="A1302" s="2"/>
      <c r="B1302" s="33"/>
      <c r="C1302" s="33"/>
      <c r="D1302" s="168"/>
      <c r="E1302" s="33"/>
      <c r="F1302" s="143"/>
      <c r="G1302" s="34"/>
    </row>
    <row r="1303" spans="1:7" x14ac:dyDescent="0.35">
      <c r="A1303" s="2"/>
      <c r="B1303" s="33"/>
      <c r="C1303" s="33"/>
      <c r="D1303" s="168"/>
      <c r="E1303" s="33"/>
      <c r="F1303" s="143"/>
      <c r="G1303" s="34"/>
    </row>
    <row r="1304" spans="1:7" x14ac:dyDescent="0.35">
      <c r="A1304" s="2"/>
      <c r="B1304" s="33"/>
      <c r="C1304" s="33"/>
      <c r="D1304" s="168"/>
      <c r="E1304" s="33"/>
      <c r="F1304" s="143"/>
      <c r="G1304" s="34"/>
    </row>
    <row r="1305" spans="1:7" x14ac:dyDescent="0.35">
      <c r="A1305" s="2"/>
      <c r="B1305" s="33"/>
      <c r="C1305" s="33"/>
      <c r="D1305" s="168"/>
      <c r="E1305" s="33"/>
      <c r="F1305" s="143"/>
      <c r="G1305" s="34"/>
    </row>
    <row r="1306" spans="1:7" x14ac:dyDescent="0.35">
      <c r="A1306" s="2"/>
      <c r="B1306" s="33"/>
      <c r="C1306" s="33"/>
      <c r="D1306" s="168"/>
      <c r="E1306" s="33"/>
      <c r="F1306" s="143"/>
      <c r="G1306" s="34"/>
    </row>
    <row r="1307" spans="1:7" x14ac:dyDescent="0.35">
      <c r="A1307" s="2"/>
      <c r="B1307" s="33"/>
      <c r="C1307" s="33"/>
      <c r="D1307" s="168"/>
      <c r="E1307" s="33"/>
      <c r="F1307" s="143"/>
      <c r="G1307" s="34"/>
    </row>
    <row r="1308" spans="1:7" x14ac:dyDescent="0.35">
      <c r="A1308" s="2"/>
      <c r="B1308" s="33"/>
      <c r="C1308" s="33"/>
      <c r="D1308" s="168"/>
      <c r="E1308" s="33"/>
      <c r="F1308" s="143"/>
      <c r="G1308" s="34"/>
    </row>
    <row r="1309" spans="1:7" x14ac:dyDescent="0.35">
      <c r="A1309" s="2"/>
      <c r="B1309" s="33"/>
      <c r="C1309" s="33"/>
      <c r="D1309" s="168"/>
      <c r="E1309" s="33"/>
      <c r="F1309" s="143"/>
      <c r="G1309" s="34"/>
    </row>
    <row r="1310" spans="1:7" x14ac:dyDescent="0.35">
      <c r="A1310" s="2"/>
      <c r="B1310" s="33"/>
      <c r="C1310" s="33"/>
      <c r="D1310" s="168"/>
      <c r="E1310" s="33"/>
      <c r="F1310" s="143"/>
      <c r="G1310" s="34"/>
    </row>
    <row r="1311" spans="1:7" x14ac:dyDescent="0.35">
      <c r="A1311" s="2"/>
      <c r="B1311" s="33"/>
      <c r="C1311" s="33"/>
      <c r="D1311" s="168"/>
      <c r="E1311" s="33"/>
      <c r="F1311" s="143"/>
      <c r="G1311" s="34"/>
    </row>
    <row r="1312" spans="1:7" x14ac:dyDescent="0.35">
      <c r="A1312" s="2"/>
      <c r="B1312" s="33"/>
      <c r="C1312" s="33"/>
      <c r="D1312" s="168"/>
      <c r="E1312" s="33"/>
      <c r="F1312" s="143"/>
      <c r="G1312" s="34"/>
    </row>
    <row r="1313" spans="1:7" x14ac:dyDescent="0.35">
      <c r="A1313" s="2"/>
      <c r="B1313" s="33"/>
      <c r="C1313" s="33"/>
      <c r="D1313" s="168"/>
      <c r="E1313" s="33"/>
      <c r="F1313" s="143"/>
      <c r="G1313" s="34"/>
    </row>
    <row r="1314" spans="1:7" x14ac:dyDescent="0.35">
      <c r="A1314" s="2"/>
      <c r="B1314" s="33"/>
      <c r="C1314" s="33"/>
      <c r="D1314" s="168"/>
      <c r="E1314" s="33"/>
      <c r="F1314" s="143"/>
      <c r="G1314" s="34"/>
    </row>
    <row r="1315" spans="1:7" x14ac:dyDescent="0.35">
      <c r="A1315" s="2"/>
      <c r="B1315" s="33"/>
      <c r="C1315" s="33"/>
      <c r="D1315" s="168"/>
      <c r="E1315" s="33"/>
      <c r="F1315" s="143"/>
      <c r="G1315" s="34"/>
    </row>
    <row r="1316" spans="1:7" x14ac:dyDescent="0.35">
      <c r="A1316" s="2"/>
      <c r="B1316" s="33"/>
      <c r="C1316" s="33"/>
      <c r="D1316" s="168"/>
      <c r="E1316" s="33"/>
      <c r="F1316" s="143"/>
      <c r="G1316" s="34"/>
    </row>
    <row r="1317" spans="1:7" x14ac:dyDescent="0.35">
      <c r="A1317" s="2"/>
      <c r="B1317" s="33"/>
      <c r="C1317" s="33"/>
      <c r="D1317" s="168"/>
      <c r="E1317" s="33"/>
      <c r="F1317" s="143"/>
      <c r="G1317" s="34"/>
    </row>
    <row r="1318" spans="1:7" x14ac:dyDescent="0.35">
      <c r="A1318" s="2"/>
      <c r="B1318" s="33"/>
      <c r="C1318" s="33"/>
      <c r="D1318" s="168"/>
      <c r="E1318" s="33"/>
      <c r="F1318" s="143"/>
      <c r="G1318" s="34"/>
    </row>
    <row r="1319" spans="1:7" x14ac:dyDescent="0.35">
      <c r="A1319" s="2"/>
      <c r="B1319" s="33"/>
      <c r="C1319" s="33"/>
      <c r="D1319" s="168"/>
      <c r="E1319" s="33"/>
      <c r="F1319" s="143"/>
      <c r="G1319" s="34"/>
    </row>
    <row r="1320" spans="1:7" x14ac:dyDescent="0.35">
      <c r="A1320" s="2"/>
      <c r="B1320" s="33"/>
      <c r="C1320" s="33"/>
      <c r="D1320" s="168"/>
      <c r="E1320" s="33"/>
      <c r="F1320" s="143"/>
      <c r="G1320" s="34"/>
    </row>
    <row r="1321" spans="1:7" x14ac:dyDescent="0.35">
      <c r="A1321" s="2"/>
      <c r="B1321" s="33"/>
      <c r="C1321" s="33"/>
      <c r="D1321" s="168"/>
      <c r="E1321" s="33"/>
      <c r="F1321" s="143"/>
      <c r="G1321" s="34"/>
    </row>
    <row r="1322" spans="1:7" x14ac:dyDescent="0.35">
      <c r="A1322" s="2"/>
      <c r="B1322" s="33"/>
      <c r="C1322" s="33"/>
      <c r="D1322" s="168"/>
      <c r="E1322" s="33"/>
      <c r="F1322" s="143"/>
      <c r="G1322" s="34"/>
    </row>
    <row r="1323" spans="1:7" x14ac:dyDescent="0.35">
      <c r="A1323" s="2"/>
      <c r="B1323" s="33"/>
      <c r="C1323" s="33"/>
      <c r="D1323" s="168"/>
      <c r="E1323" s="33"/>
      <c r="F1323" s="143"/>
      <c r="G1323" s="34"/>
    </row>
    <row r="1324" spans="1:7" x14ac:dyDescent="0.35">
      <c r="A1324" s="2"/>
      <c r="B1324" s="33"/>
      <c r="C1324" s="33"/>
      <c r="D1324" s="168"/>
      <c r="E1324" s="33"/>
      <c r="F1324" s="143"/>
      <c r="G1324" s="34"/>
    </row>
    <row r="1325" spans="1:7" x14ac:dyDescent="0.35">
      <c r="A1325" s="2"/>
      <c r="B1325" s="33"/>
      <c r="C1325" s="33"/>
      <c r="D1325" s="168"/>
      <c r="E1325" s="33"/>
      <c r="F1325" s="143"/>
      <c r="G1325" s="34"/>
    </row>
    <row r="1326" spans="1:7" x14ac:dyDescent="0.35">
      <c r="A1326" s="2"/>
      <c r="B1326" s="33"/>
      <c r="C1326" s="33"/>
      <c r="D1326" s="168"/>
      <c r="E1326" s="33"/>
      <c r="F1326" s="143"/>
      <c r="G1326" s="34"/>
    </row>
    <row r="1327" spans="1:7" x14ac:dyDescent="0.35">
      <c r="A1327" s="2"/>
      <c r="B1327" s="33"/>
      <c r="C1327" s="33"/>
      <c r="D1327" s="168"/>
      <c r="E1327" s="33"/>
      <c r="F1327" s="143"/>
      <c r="G1327" s="34"/>
    </row>
    <row r="1328" spans="1:7" x14ac:dyDescent="0.35">
      <c r="A1328" s="2"/>
      <c r="B1328" s="33"/>
      <c r="C1328" s="33"/>
      <c r="D1328" s="168"/>
      <c r="E1328" s="33"/>
      <c r="F1328" s="143"/>
      <c r="G1328" s="34"/>
    </row>
    <row r="1329" spans="1:7" x14ac:dyDescent="0.35">
      <c r="A1329" s="2"/>
      <c r="B1329" s="33"/>
      <c r="C1329" s="33"/>
      <c r="D1329" s="168"/>
      <c r="E1329" s="33"/>
      <c r="F1329" s="143"/>
      <c r="G1329" s="34"/>
    </row>
    <row r="1330" spans="1:7" x14ac:dyDescent="0.35">
      <c r="A1330" s="2"/>
      <c r="B1330" s="33"/>
      <c r="C1330" s="33"/>
      <c r="D1330" s="168"/>
      <c r="E1330" s="33"/>
      <c r="F1330" s="143"/>
      <c r="G1330" s="34"/>
    </row>
    <row r="1331" spans="1:7" x14ac:dyDescent="0.35">
      <c r="A1331" s="2"/>
      <c r="B1331" s="33"/>
      <c r="C1331" s="33"/>
      <c r="D1331" s="168"/>
      <c r="E1331" s="33"/>
      <c r="F1331" s="143"/>
      <c r="G1331" s="34"/>
    </row>
    <row r="1332" spans="1:7" x14ac:dyDescent="0.35">
      <c r="A1332" s="2"/>
      <c r="B1332" s="33"/>
      <c r="C1332" s="33"/>
      <c r="D1332" s="168"/>
      <c r="E1332" s="33"/>
      <c r="F1332" s="143"/>
      <c r="G1332" s="34"/>
    </row>
    <row r="1333" spans="1:7" x14ac:dyDescent="0.35">
      <c r="A1333" s="2"/>
      <c r="B1333" s="33"/>
      <c r="C1333" s="33"/>
      <c r="D1333" s="168"/>
      <c r="E1333" s="33"/>
      <c r="F1333" s="143"/>
      <c r="G1333" s="34"/>
    </row>
    <row r="1334" spans="1:7" x14ac:dyDescent="0.35">
      <c r="A1334" s="2"/>
      <c r="B1334" s="33"/>
      <c r="C1334" s="33"/>
      <c r="D1334" s="168"/>
      <c r="E1334" s="33"/>
      <c r="F1334" s="143"/>
      <c r="G1334" s="34"/>
    </row>
    <row r="1335" spans="1:7" x14ac:dyDescent="0.35">
      <c r="A1335" s="2"/>
      <c r="B1335" s="33"/>
      <c r="C1335" s="33"/>
      <c r="D1335" s="168"/>
      <c r="E1335" s="33"/>
      <c r="F1335" s="143"/>
      <c r="G1335" s="34"/>
    </row>
    <row r="1336" spans="1:7" x14ac:dyDescent="0.35">
      <c r="A1336" s="2"/>
      <c r="B1336" s="33"/>
      <c r="C1336" s="33"/>
      <c r="D1336" s="168"/>
      <c r="E1336" s="33"/>
      <c r="F1336" s="143"/>
      <c r="G1336" s="34"/>
    </row>
    <row r="1337" spans="1:7" x14ac:dyDescent="0.35">
      <c r="A1337" s="2"/>
      <c r="B1337" s="33"/>
      <c r="C1337" s="33"/>
      <c r="D1337" s="168"/>
      <c r="E1337" s="33"/>
      <c r="F1337" s="143"/>
      <c r="G1337" s="34"/>
    </row>
    <row r="1338" spans="1:7" x14ac:dyDescent="0.35">
      <c r="A1338" s="2"/>
      <c r="B1338" s="33"/>
      <c r="C1338" s="33"/>
      <c r="D1338" s="168"/>
      <c r="E1338" s="33"/>
      <c r="F1338" s="143"/>
      <c r="G1338" s="34"/>
    </row>
    <row r="1339" spans="1:7" x14ac:dyDescent="0.35">
      <c r="A1339" s="2"/>
      <c r="B1339" s="33"/>
      <c r="C1339" s="33"/>
      <c r="D1339" s="168"/>
      <c r="E1339" s="33"/>
      <c r="F1339" s="143"/>
      <c r="G1339" s="34"/>
    </row>
    <row r="1340" spans="1:7" x14ac:dyDescent="0.35">
      <c r="A1340" s="2"/>
      <c r="B1340" s="33"/>
      <c r="C1340" s="33"/>
      <c r="D1340" s="168"/>
      <c r="E1340" s="33"/>
      <c r="F1340" s="143"/>
      <c r="G1340" s="34"/>
    </row>
    <row r="1341" spans="1:7" x14ac:dyDescent="0.35">
      <c r="A1341" s="2"/>
      <c r="B1341" s="33"/>
      <c r="C1341" s="33"/>
      <c r="D1341" s="168"/>
      <c r="E1341" s="33"/>
      <c r="F1341" s="143"/>
      <c r="G1341" s="34"/>
    </row>
    <row r="1342" spans="1:7" x14ac:dyDescent="0.35">
      <c r="A1342" s="2"/>
      <c r="B1342" s="33"/>
      <c r="C1342" s="33"/>
      <c r="D1342" s="168"/>
      <c r="E1342" s="33"/>
      <c r="F1342" s="143"/>
      <c r="G1342" s="34"/>
    </row>
    <row r="1343" spans="1:7" x14ac:dyDescent="0.35">
      <c r="A1343" s="2"/>
      <c r="B1343" s="33"/>
      <c r="C1343" s="33"/>
      <c r="D1343" s="168"/>
      <c r="E1343" s="33"/>
      <c r="F1343" s="143"/>
      <c r="G1343" s="34"/>
    </row>
    <row r="1344" spans="1:7" x14ac:dyDescent="0.35">
      <c r="A1344" s="2"/>
      <c r="B1344" s="33"/>
      <c r="C1344" s="33"/>
      <c r="D1344" s="168"/>
      <c r="E1344" s="33"/>
      <c r="F1344" s="143"/>
      <c r="G1344" s="34"/>
    </row>
    <row r="1345" spans="1:7" x14ac:dyDescent="0.35">
      <c r="A1345" s="2"/>
      <c r="B1345" s="33"/>
      <c r="C1345" s="33"/>
      <c r="D1345" s="168"/>
      <c r="E1345" s="33"/>
      <c r="F1345" s="143"/>
      <c r="G1345" s="34"/>
    </row>
    <row r="1346" spans="1:7" x14ac:dyDescent="0.35">
      <c r="A1346" s="2"/>
      <c r="B1346" s="33"/>
      <c r="C1346" s="33"/>
      <c r="D1346" s="168"/>
      <c r="E1346" s="33"/>
      <c r="F1346" s="143"/>
      <c r="G1346" s="34"/>
    </row>
    <row r="1347" spans="1:7" x14ac:dyDescent="0.35">
      <c r="A1347" s="2"/>
      <c r="B1347" s="33"/>
      <c r="C1347" s="33"/>
      <c r="D1347" s="168"/>
      <c r="E1347" s="33"/>
      <c r="F1347" s="143"/>
      <c r="G1347" s="34"/>
    </row>
    <row r="1348" spans="1:7" x14ac:dyDescent="0.35">
      <c r="A1348" s="2"/>
      <c r="B1348" s="33"/>
      <c r="C1348" s="33"/>
      <c r="D1348" s="168"/>
      <c r="E1348" s="33"/>
      <c r="F1348" s="143"/>
      <c r="G1348" s="34"/>
    </row>
    <row r="1349" spans="1:7" x14ac:dyDescent="0.35">
      <c r="A1349" s="2"/>
      <c r="B1349" s="33"/>
      <c r="C1349" s="33"/>
      <c r="D1349" s="168"/>
      <c r="E1349" s="33"/>
      <c r="F1349" s="143"/>
      <c r="G1349" s="34"/>
    </row>
    <row r="1350" spans="1:7" x14ac:dyDescent="0.35">
      <c r="A1350" s="2"/>
      <c r="B1350" s="33"/>
      <c r="C1350" s="33"/>
      <c r="D1350" s="168"/>
      <c r="E1350" s="33"/>
      <c r="F1350" s="143"/>
      <c r="G1350" s="34"/>
    </row>
    <row r="1351" spans="1:7" x14ac:dyDescent="0.35">
      <c r="A1351" s="2"/>
      <c r="B1351" s="33"/>
      <c r="C1351" s="33"/>
      <c r="D1351" s="168"/>
      <c r="E1351" s="33"/>
      <c r="F1351" s="143"/>
      <c r="G1351" s="34"/>
    </row>
    <row r="1352" spans="1:7" x14ac:dyDescent="0.35">
      <c r="A1352" s="2"/>
      <c r="B1352" s="33"/>
      <c r="C1352" s="33"/>
      <c r="D1352" s="168"/>
      <c r="E1352" s="33"/>
      <c r="F1352" s="143"/>
      <c r="G1352" s="34"/>
    </row>
    <row r="1353" spans="1:7" x14ac:dyDescent="0.35">
      <c r="A1353" s="2"/>
      <c r="B1353" s="33"/>
      <c r="C1353" s="33"/>
      <c r="D1353" s="168"/>
      <c r="E1353" s="33"/>
      <c r="F1353" s="143"/>
      <c r="G1353" s="34"/>
    </row>
    <row r="1354" spans="1:7" x14ac:dyDescent="0.35">
      <c r="A1354" s="2"/>
      <c r="B1354" s="33"/>
      <c r="C1354" s="33"/>
      <c r="D1354" s="168"/>
      <c r="E1354" s="33"/>
      <c r="F1354" s="143"/>
      <c r="G1354" s="34"/>
    </row>
    <row r="1355" spans="1:7" x14ac:dyDescent="0.35">
      <c r="A1355" s="2"/>
      <c r="B1355" s="33"/>
      <c r="C1355" s="33"/>
      <c r="D1355" s="168"/>
      <c r="E1355" s="33"/>
      <c r="F1355" s="143"/>
      <c r="G1355" s="34"/>
    </row>
    <row r="1356" spans="1:7" x14ac:dyDescent="0.35">
      <c r="A1356" s="2"/>
      <c r="B1356" s="33"/>
      <c r="C1356" s="33"/>
      <c r="D1356" s="168"/>
      <c r="E1356" s="33"/>
      <c r="F1356" s="143"/>
      <c r="G1356" s="34"/>
    </row>
    <row r="1357" spans="1:7" x14ac:dyDescent="0.35">
      <c r="A1357" s="2"/>
      <c r="B1357" s="33"/>
      <c r="C1357" s="33"/>
      <c r="D1357" s="168"/>
      <c r="E1357" s="33"/>
      <c r="F1357" s="143"/>
      <c r="G1357" s="34"/>
    </row>
    <row r="1358" spans="1:7" x14ac:dyDescent="0.35">
      <c r="A1358" s="2"/>
      <c r="B1358" s="33"/>
      <c r="C1358" s="33"/>
      <c r="D1358" s="168"/>
      <c r="E1358" s="33"/>
      <c r="F1358" s="143"/>
      <c r="G1358" s="34"/>
    </row>
    <row r="1359" spans="1:7" x14ac:dyDescent="0.35">
      <c r="A1359" s="2"/>
      <c r="B1359" s="33"/>
      <c r="C1359" s="33"/>
      <c r="D1359" s="168"/>
      <c r="E1359" s="33"/>
      <c r="F1359" s="143"/>
      <c r="G1359" s="34"/>
    </row>
    <row r="1360" spans="1:7" x14ac:dyDescent="0.35">
      <c r="A1360" s="2"/>
      <c r="B1360" s="33"/>
      <c r="C1360" s="33"/>
      <c r="D1360" s="168"/>
      <c r="E1360" s="33"/>
      <c r="F1360" s="143"/>
      <c r="G1360" s="34"/>
    </row>
    <row r="1361" spans="1:7" x14ac:dyDescent="0.35">
      <c r="A1361" s="2"/>
      <c r="B1361" s="33"/>
      <c r="C1361" s="33"/>
      <c r="D1361" s="168"/>
      <c r="E1361" s="33"/>
      <c r="F1361" s="143"/>
      <c r="G1361" s="34"/>
    </row>
    <row r="1362" spans="1:7" x14ac:dyDescent="0.35">
      <c r="A1362" s="2"/>
      <c r="B1362" s="33"/>
      <c r="C1362" s="33"/>
      <c r="D1362" s="168"/>
      <c r="E1362" s="33"/>
      <c r="F1362" s="143"/>
      <c r="G1362" s="34"/>
    </row>
    <row r="1363" spans="1:7" x14ac:dyDescent="0.35">
      <c r="A1363" s="2"/>
      <c r="B1363" s="33"/>
      <c r="C1363" s="33"/>
      <c r="D1363" s="168"/>
      <c r="E1363" s="33"/>
      <c r="F1363" s="143"/>
      <c r="G1363" s="34"/>
    </row>
    <row r="1364" spans="1:7" x14ac:dyDescent="0.35">
      <c r="A1364" s="2"/>
      <c r="B1364" s="33"/>
      <c r="C1364" s="33"/>
      <c r="D1364" s="168"/>
      <c r="E1364" s="33"/>
      <c r="F1364" s="143"/>
      <c r="G1364" s="34"/>
    </row>
    <row r="1365" spans="1:7" x14ac:dyDescent="0.35">
      <c r="A1365" s="2"/>
      <c r="B1365" s="33"/>
      <c r="C1365" s="33"/>
      <c r="D1365" s="168"/>
      <c r="E1365" s="33"/>
      <c r="F1365" s="143"/>
      <c r="G1365" s="34"/>
    </row>
    <row r="1366" spans="1:7" x14ac:dyDescent="0.35">
      <c r="A1366" s="2"/>
      <c r="B1366" s="33"/>
      <c r="C1366" s="33"/>
      <c r="D1366" s="168"/>
      <c r="E1366" s="33"/>
      <c r="F1366" s="143"/>
      <c r="G1366" s="34"/>
    </row>
    <row r="1367" spans="1:7" x14ac:dyDescent="0.35">
      <c r="A1367" s="2"/>
      <c r="B1367" s="33"/>
      <c r="C1367" s="33"/>
      <c r="D1367" s="168"/>
      <c r="E1367" s="33"/>
      <c r="F1367" s="143"/>
      <c r="G1367" s="34"/>
    </row>
    <row r="1368" spans="1:7" x14ac:dyDescent="0.35">
      <c r="A1368" s="2"/>
      <c r="B1368" s="33"/>
      <c r="C1368" s="33"/>
      <c r="D1368" s="168"/>
      <c r="E1368" s="33"/>
      <c r="F1368" s="143"/>
      <c r="G1368" s="34"/>
    </row>
    <row r="1369" spans="1:7" x14ac:dyDescent="0.35">
      <c r="A1369" s="2"/>
      <c r="B1369" s="33"/>
      <c r="C1369" s="33"/>
      <c r="D1369" s="168"/>
      <c r="E1369" s="33"/>
      <c r="F1369" s="143"/>
      <c r="G1369" s="34"/>
    </row>
    <row r="1370" spans="1:7" x14ac:dyDescent="0.35">
      <c r="A1370" s="2"/>
      <c r="B1370" s="33"/>
      <c r="C1370" s="33"/>
      <c r="D1370" s="168"/>
      <c r="E1370" s="33"/>
      <c r="F1370" s="143"/>
      <c r="G1370" s="34"/>
    </row>
    <row r="1371" spans="1:7" x14ac:dyDescent="0.35">
      <c r="A1371" s="2"/>
      <c r="B1371" s="33"/>
      <c r="C1371" s="33"/>
      <c r="D1371" s="168"/>
      <c r="E1371" s="33"/>
      <c r="F1371" s="143"/>
      <c r="G1371" s="34"/>
    </row>
    <row r="1372" spans="1:7" x14ac:dyDescent="0.35">
      <c r="A1372" s="2"/>
      <c r="B1372" s="33"/>
      <c r="C1372" s="33"/>
      <c r="D1372" s="168"/>
      <c r="E1372" s="33"/>
      <c r="F1372" s="143"/>
      <c r="G1372" s="34"/>
    </row>
    <row r="1373" spans="1:7" x14ac:dyDescent="0.35">
      <c r="A1373" s="2"/>
      <c r="B1373" s="33"/>
      <c r="C1373" s="33"/>
      <c r="D1373" s="168"/>
      <c r="E1373" s="33"/>
      <c r="F1373" s="143"/>
      <c r="G1373" s="34"/>
    </row>
    <row r="1374" spans="1:7" x14ac:dyDescent="0.35">
      <c r="A1374" s="2"/>
      <c r="B1374" s="33"/>
      <c r="C1374" s="33"/>
      <c r="D1374" s="168"/>
      <c r="E1374" s="33"/>
      <c r="F1374" s="143"/>
      <c r="G1374" s="34"/>
    </row>
    <row r="1375" spans="1:7" x14ac:dyDescent="0.35">
      <c r="A1375" s="2"/>
      <c r="B1375" s="33"/>
      <c r="C1375" s="33"/>
      <c r="D1375" s="168"/>
      <c r="E1375" s="33"/>
      <c r="F1375" s="143"/>
      <c r="G1375" s="34"/>
    </row>
    <row r="1376" spans="1:7" x14ac:dyDescent="0.35">
      <c r="A1376" s="2"/>
      <c r="B1376" s="33"/>
      <c r="C1376" s="33"/>
      <c r="D1376" s="168"/>
      <c r="E1376" s="33"/>
      <c r="F1376" s="143"/>
      <c r="G1376" s="34"/>
    </row>
    <row r="1377" spans="1:7" x14ac:dyDescent="0.35">
      <c r="A1377" s="2"/>
      <c r="B1377" s="33"/>
      <c r="C1377" s="33"/>
      <c r="D1377" s="168"/>
      <c r="E1377" s="33"/>
      <c r="F1377" s="143"/>
      <c r="G1377" s="34"/>
    </row>
    <row r="1378" spans="1:7" x14ac:dyDescent="0.35">
      <c r="A1378" s="2"/>
      <c r="B1378" s="33"/>
      <c r="C1378" s="33"/>
      <c r="D1378" s="168"/>
      <c r="E1378" s="33"/>
      <c r="F1378" s="143"/>
      <c r="G1378" s="34"/>
    </row>
    <row r="1379" spans="1:7" x14ac:dyDescent="0.35">
      <c r="A1379" s="2"/>
      <c r="B1379" s="33"/>
      <c r="C1379" s="33"/>
      <c r="D1379" s="168"/>
      <c r="E1379" s="33"/>
      <c r="F1379" s="143"/>
      <c r="G1379" s="34"/>
    </row>
    <row r="1380" spans="1:7" x14ac:dyDescent="0.35">
      <c r="A1380" s="2"/>
      <c r="B1380" s="33"/>
      <c r="C1380" s="33"/>
      <c r="D1380" s="168"/>
      <c r="E1380" s="33"/>
      <c r="F1380" s="143"/>
      <c r="G1380" s="34"/>
    </row>
    <row r="1381" spans="1:7" x14ac:dyDescent="0.35">
      <c r="A1381" s="2"/>
      <c r="B1381" s="33"/>
      <c r="C1381" s="33"/>
      <c r="D1381" s="168"/>
      <c r="E1381" s="33"/>
      <c r="F1381" s="143"/>
      <c r="G1381" s="34"/>
    </row>
    <row r="1382" spans="1:7" x14ac:dyDescent="0.35">
      <c r="A1382" s="2"/>
      <c r="B1382" s="33"/>
      <c r="C1382" s="33"/>
      <c r="D1382" s="168"/>
      <c r="E1382" s="33"/>
      <c r="F1382" s="143"/>
      <c r="G1382" s="34"/>
    </row>
    <row r="1383" spans="1:7" x14ac:dyDescent="0.35">
      <c r="A1383" s="2"/>
      <c r="B1383" s="33"/>
      <c r="C1383" s="33"/>
      <c r="D1383" s="168"/>
      <c r="E1383" s="33"/>
      <c r="F1383" s="143"/>
      <c r="G1383" s="34"/>
    </row>
    <row r="1384" spans="1:7" x14ac:dyDescent="0.35">
      <c r="A1384" s="2"/>
      <c r="B1384" s="33"/>
      <c r="C1384" s="33"/>
      <c r="D1384" s="168"/>
      <c r="E1384" s="33"/>
      <c r="F1384" s="143"/>
      <c r="G1384" s="34"/>
    </row>
    <row r="1385" spans="1:7" x14ac:dyDescent="0.35">
      <c r="A1385" s="2"/>
      <c r="B1385" s="33"/>
      <c r="C1385" s="33"/>
      <c r="D1385" s="168"/>
      <c r="E1385" s="33"/>
      <c r="F1385" s="143"/>
      <c r="G1385" s="34"/>
    </row>
    <row r="1386" spans="1:7" x14ac:dyDescent="0.35">
      <c r="A1386" s="2"/>
      <c r="B1386" s="33"/>
      <c r="C1386" s="33"/>
      <c r="D1386" s="168"/>
      <c r="E1386" s="33"/>
      <c r="F1386" s="143"/>
      <c r="G1386" s="34"/>
    </row>
    <row r="1387" spans="1:7" x14ac:dyDescent="0.35">
      <c r="A1387" s="2"/>
      <c r="B1387" s="33"/>
      <c r="C1387" s="33"/>
      <c r="D1387" s="168"/>
      <c r="E1387" s="33"/>
      <c r="F1387" s="143"/>
      <c r="G1387" s="34"/>
    </row>
    <row r="1388" spans="1:7" x14ac:dyDescent="0.35">
      <c r="A1388" s="2"/>
      <c r="B1388" s="33"/>
      <c r="C1388" s="33"/>
      <c r="D1388" s="168"/>
      <c r="E1388" s="33"/>
      <c r="F1388" s="143"/>
      <c r="G1388" s="34"/>
    </row>
    <row r="1389" spans="1:7" x14ac:dyDescent="0.35">
      <c r="A1389" s="2"/>
      <c r="B1389" s="33"/>
      <c r="C1389" s="33"/>
      <c r="D1389" s="168"/>
      <c r="E1389" s="33"/>
      <c r="F1389" s="143"/>
      <c r="G1389" s="34"/>
    </row>
    <row r="1390" spans="1:7" x14ac:dyDescent="0.35">
      <c r="A1390" s="2"/>
      <c r="B1390" s="33"/>
      <c r="C1390" s="33"/>
      <c r="D1390" s="168"/>
      <c r="E1390" s="33"/>
      <c r="F1390" s="143"/>
      <c r="G1390" s="34"/>
    </row>
    <row r="1391" spans="1:7" x14ac:dyDescent="0.35">
      <c r="A1391" s="2"/>
      <c r="B1391" s="33"/>
      <c r="C1391" s="33"/>
      <c r="D1391" s="168"/>
      <c r="E1391" s="33"/>
      <c r="F1391" s="143"/>
      <c r="G1391" s="34"/>
    </row>
    <row r="1392" spans="1:7" x14ac:dyDescent="0.35">
      <c r="A1392" s="2"/>
      <c r="B1392" s="33"/>
      <c r="C1392" s="33"/>
      <c r="D1392" s="168"/>
      <c r="E1392" s="33"/>
      <c r="F1392" s="143"/>
      <c r="G1392" s="34"/>
    </row>
    <row r="1393" spans="1:7" x14ac:dyDescent="0.35">
      <c r="A1393" s="2"/>
      <c r="B1393" s="33"/>
      <c r="C1393" s="33"/>
      <c r="D1393" s="168"/>
      <c r="E1393" s="33"/>
      <c r="F1393" s="143"/>
      <c r="G1393" s="34"/>
    </row>
    <row r="1394" spans="1:7" x14ac:dyDescent="0.35">
      <c r="A1394" s="2"/>
      <c r="B1394" s="33"/>
      <c r="C1394" s="33"/>
      <c r="D1394" s="168"/>
      <c r="E1394" s="33"/>
      <c r="F1394" s="143"/>
      <c r="G1394" s="34"/>
    </row>
    <row r="1395" spans="1:7" x14ac:dyDescent="0.35">
      <c r="A1395" s="2"/>
      <c r="B1395" s="33"/>
      <c r="C1395" s="33"/>
      <c r="D1395" s="168"/>
      <c r="E1395" s="33"/>
      <c r="F1395" s="143"/>
      <c r="G1395" s="34"/>
    </row>
    <row r="1396" spans="1:7" x14ac:dyDescent="0.35">
      <c r="A1396" s="2"/>
      <c r="B1396" s="33"/>
      <c r="C1396" s="33"/>
      <c r="D1396" s="168"/>
      <c r="E1396" s="33"/>
      <c r="F1396" s="143"/>
      <c r="G1396" s="34"/>
    </row>
    <row r="1397" spans="1:7" x14ac:dyDescent="0.35">
      <c r="A1397" s="2"/>
      <c r="B1397" s="33"/>
      <c r="C1397" s="33"/>
      <c r="D1397" s="168"/>
      <c r="E1397" s="33"/>
      <c r="F1397" s="143"/>
      <c r="G1397" s="34"/>
    </row>
    <row r="1398" spans="1:7" x14ac:dyDescent="0.35">
      <c r="A1398" s="2"/>
      <c r="B1398" s="33"/>
      <c r="C1398" s="33"/>
      <c r="D1398" s="168"/>
      <c r="E1398" s="33"/>
      <c r="F1398" s="143"/>
      <c r="G1398" s="34"/>
    </row>
    <row r="1399" spans="1:7" x14ac:dyDescent="0.35">
      <c r="A1399" s="2"/>
      <c r="B1399" s="33"/>
      <c r="C1399" s="33"/>
      <c r="D1399" s="168"/>
      <c r="E1399" s="33"/>
      <c r="F1399" s="143"/>
      <c r="G1399" s="34"/>
    </row>
    <row r="1400" spans="1:7" x14ac:dyDescent="0.35">
      <c r="A1400" s="2"/>
      <c r="B1400" s="33"/>
      <c r="C1400" s="33"/>
      <c r="D1400" s="168"/>
      <c r="E1400" s="33"/>
      <c r="F1400" s="143"/>
      <c r="G1400" s="34"/>
    </row>
    <row r="1401" spans="1:7" x14ac:dyDescent="0.35">
      <c r="A1401" s="2"/>
      <c r="B1401" s="33"/>
      <c r="C1401" s="33"/>
      <c r="D1401" s="168"/>
      <c r="E1401" s="33"/>
      <c r="F1401" s="143"/>
      <c r="G1401" s="34"/>
    </row>
    <row r="1402" spans="1:7" x14ac:dyDescent="0.35">
      <c r="A1402" s="2"/>
      <c r="B1402" s="33"/>
      <c r="C1402" s="33"/>
      <c r="D1402" s="168"/>
      <c r="E1402" s="33"/>
      <c r="F1402" s="143"/>
      <c r="G1402" s="34"/>
    </row>
    <row r="1403" spans="1:7" x14ac:dyDescent="0.35">
      <c r="A1403" s="2"/>
      <c r="B1403" s="33"/>
      <c r="C1403" s="33"/>
      <c r="D1403" s="168"/>
      <c r="E1403" s="33"/>
      <c r="F1403" s="143"/>
      <c r="G1403" s="34"/>
    </row>
    <row r="1404" spans="1:7" x14ac:dyDescent="0.35">
      <c r="A1404" s="2"/>
      <c r="B1404" s="33"/>
      <c r="C1404" s="33"/>
      <c r="D1404" s="168"/>
      <c r="E1404" s="33"/>
      <c r="F1404" s="143"/>
      <c r="G1404" s="34"/>
    </row>
    <row r="1405" spans="1:7" x14ac:dyDescent="0.35">
      <c r="A1405" s="2"/>
      <c r="B1405" s="33"/>
      <c r="C1405" s="33"/>
      <c r="D1405" s="168"/>
      <c r="E1405" s="33"/>
      <c r="F1405" s="143"/>
      <c r="G1405" s="34"/>
    </row>
    <row r="1406" spans="1:7" x14ac:dyDescent="0.35">
      <c r="A1406" s="2"/>
      <c r="B1406" s="33"/>
      <c r="C1406" s="33"/>
      <c r="D1406" s="168"/>
      <c r="E1406" s="33"/>
      <c r="F1406" s="143"/>
      <c r="G1406" s="34"/>
    </row>
    <row r="1407" spans="1:7" x14ac:dyDescent="0.35">
      <c r="A1407" s="2"/>
      <c r="B1407" s="33"/>
      <c r="C1407" s="33"/>
      <c r="D1407" s="168"/>
      <c r="E1407" s="33"/>
      <c r="F1407" s="143"/>
      <c r="G1407" s="34"/>
    </row>
    <row r="1408" spans="1:7" x14ac:dyDescent="0.35">
      <c r="A1408" s="2"/>
      <c r="B1408" s="33"/>
      <c r="C1408" s="33"/>
      <c r="D1408" s="168"/>
      <c r="E1408" s="33"/>
      <c r="F1408" s="143"/>
      <c r="G1408" s="34"/>
    </row>
    <row r="1409" spans="1:7" x14ac:dyDescent="0.35">
      <c r="A1409" s="2"/>
      <c r="B1409" s="33"/>
      <c r="C1409" s="33"/>
      <c r="D1409" s="168"/>
      <c r="E1409" s="33"/>
      <c r="F1409" s="143"/>
      <c r="G1409" s="34"/>
    </row>
    <row r="1410" spans="1:7" x14ac:dyDescent="0.35">
      <c r="A1410" s="2"/>
      <c r="B1410" s="33"/>
      <c r="C1410" s="33"/>
      <c r="D1410" s="168"/>
      <c r="E1410" s="33"/>
      <c r="F1410" s="143"/>
      <c r="G1410" s="34"/>
    </row>
    <row r="1411" spans="1:7" x14ac:dyDescent="0.35">
      <c r="A1411" s="2"/>
      <c r="B1411" s="33"/>
      <c r="C1411" s="33"/>
      <c r="D1411" s="168"/>
      <c r="E1411" s="33"/>
      <c r="F1411" s="143"/>
      <c r="G1411" s="34"/>
    </row>
    <row r="1412" spans="1:7" x14ac:dyDescent="0.35">
      <c r="A1412" s="2"/>
      <c r="B1412" s="33"/>
      <c r="C1412" s="33"/>
      <c r="D1412" s="168"/>
      <c r="E1412" s="33"/>
      <c r="F1412" s="143"/>
      <c r="G1412" s="34"/>
    </row>
    <row r="1413" spans="1:7" x14ac:dyDescent="0.35">
      <c r="A1413" s="2"/>
      <c r="B1413" s="33"/>
      <c r="C1413" s="33"/>
      <c r="D1413" s="168"/>
      <c r="E1413" s="33"/>
      <c r="F1413" s="143"/>
      <c r="G1413" s="34"/>
    </row>
    <row r="1414" spans="1:7" x14ac:dyDescent="0.35">
      <c r="A1414" s="2"/>
      <c r="B1414" s="33"/>
      <c r="C1414" s="33"/>
      <c r="D1414" s="168"/>
      <c r="E1414" s="33"/>
      <c r="F1414" s="143"/>
      <c r="G1414" s="34"/>
    </row>
    <row r="1415" spans="1:7" x14ac:dyDescent="0.35">
      <c r="A1415" s="2"/>
      <c r="B1415" s="33"/>
      <c r="C1415" s="33"/>
      <c r="D1415" s="168"/>
      <c r="E1415" s="33"/>
      <c r="F1415" s="143"/>
      <c r="G1415" s="34"/>
    </row>
    <row r="1416" spans="1:7" x14ac:dyDescent="0.35">
      <c r="A1416" s="2"/>
      <c r="B1416" s="33"/>
      <c r="C1416" s="33"/>
      <c r="D1416" s="168"/>
      <c r="E1416" s="33"/>
      <c r="F1416" s="143"/>
      <c r="G1416" s="34"/>
    </row>
    <row r="1417" spans="1:7" x14ac:dyDescent="0.35">
      <c r="A1417" s="2"/>
      <c r="B1417" s="33"/>
      <c r="C1417" s="33"/>
      <c r="D1417" s="168"/>
      <c r="E1417" s="33"/>
      <c r="F1417" s="143"/>
      <c r="G1417" s="34"/>
    </row>
    <row r="1418" spans="1:7" x14ac:dyDescent="0.35">
      <c r="A1418" s="2"/>
      <c r="B1418" s="33"/>
      <c r="C1418" s="33"/>
      <c r="D1418" s="168"/>
      <c r="E1418" s="33"/>
      <c r="F1418" s="143"/>
      <c r="G1418" s="34"/>
    </row>
    <row r="1419" spans="1:7" x14ac:dyDescent="0.35">
      <c r="A1419" s="2"/>
      <c r="B1419" s="33"/>
      <c r="C1419" s="33"/>
      <c r="D1419" s="168"/>
      <c r="E1419" s="33"/>
      <c r="F1419" s="143"/>
      <c r="G1419" s="34"/>
    </row>
    <row r="1420" spans="1:7" x14ac:dyDescent="0.35">
      <c r="A1420" s="2"/>
      <c r="B1420" s="33"/>
      <c r="C1420" s="33"/>
      <c r="D1420" s="168"/>
      <c r="E1420" s="33"/>
      <c r="F1420" s="143"/>
      <c r="G1420" s="34"/>
    </row>
    <row r="1421" spans="1:7" x14ac:dyDescent="0.35">
      <c r="A1421" s="2"/>
      <c r="B1421" s="33"/>
      <c r="C1421" s="33"/>
      <c r="D1421" s="168"/>
      <c r="E1421" s="33"/>
      <c r="F1421" s="143"/>
      <c r="G1421" s="34"/>
    </row>
    <row r="1422" spans="1:7" x14ac:dyDescent="0.35">
      <c r="A1422" s="2"/>
      <c r="B1422" s="33"/>
      <c r="C1422" s="33"/>
      <c r="D1422" s="168"/>
      <c r="E1422" s="33"/>
      <c r="F1422" s="143"/>
      <c r="G1422" s="34"/>
    </row>
    <row r="1423" spans="1:7" x14ac:dyDescent="0.35">
      <c r="A1423" s="2"/>
      <c r="B1423" s="33"/>
      <c r="C1423" s="33"/>
      <c r="D1423" s="168"/>
      <c r="E1423" s="33"/>
      <c r="F1423" s="143"/>
      <c r="G1423" s="34"/>
    </row>
    <row r="1424" spans="1:7" x14ac:dyDescent="0.35">
      <c r="A1424" s="2"/>
      <c r="B1424" s="33"/>
      <c r="C1424" s="33"/>
      <c r="D1424" s="168"/>
      <c r="E1424" s="33"/>
      <c r="F1424" s="143"/>
      <c r="G1424" s="34"/>
    </row>
    <row r="1425" spans="1:7" x14ac:dyDescent="0.35">
      <c r="A1425" s="2"/>
      <c r="B1425" s="33"/>
      <c r="C1425" s="33"/>
      <c r="D1425" s="168"/>
      <c r="E1425" s="33"/>
      <c r="F1425" s="143"/>
      <c r="G1425" s="34"/>
    </row>
    <row r="1426" spans="1:7" x14ac:dyDescent="0.35">
      <c r="A1426" s="2"/>
      <c r="B1426" s="33"/>
      <c r="C1426" s="33"/>
      <c r="D1426" s="168"/>
      <c r="E1426" s="33"/>
      <c r="F1426" s="143"/>
      <c r="G1426" s="34"/>
    </row>
  </sheetData>
  <protectedRanges>
    <protectedRange sqref="G1:G2" name="Range2_1"/>
    <protectedRange sqref="D1:D2" name="Range1_1"/>
  </protectedRanges>
  <mergeCells count="80">
    <mergeCell ref="B407:G407"/>
    <mergeCell ref="B433:G433"/>
    <mergeCell ref="A446:G446"/>
    <mergeCell ref="B447:G447"/>
    <mergeCell ref="B459:G459"/>
    <mergeCell ref="B393:G393"/>
    <mergeCell ref="B267:G267"/>
    <mergeCell ref="B291:G291"/>
    <mergeCell ref="B301:G301"/>
    <mergeCell ref="B318:G318"/>
    <mergeCell ref="A329:G329"/>
    <mergeCell ref="B330:G330"/>
    <mergeCell ref="B352:G352"/>
    <mergeCell ref="B372:G372"/>
    <mergeCell ref="A380:G380"/>
    <mergeCell ref="B381:G381"/>
    <mergeCell ref="B250:G250"/>
    <mergeCell ref="B129:G129"/>
    <mergeCell ref="A142:G142"/>
    <mergeCell ref="B143:G143"/>
    <mergeCell ref="B164:G164"/>
    <mergeCell ref="B181:G181"/>
    <mergeCell ref="B191:G191"/>
    <mergeCell ref="A201:G201"/>
    <mergeCell ref="B202:G202"/>
    <mergeCell ref="B211:G211"/>
    <mergeCell ref="B222:G222"/>
    <mergeCell ref="B234:G234"/>
    <mergeCell ref="B62:G62"/>
    <mergeCell ref="B72:G72"/>
    <mergeCell ref="A86:G86"/>
    <mergeCell ref="B87:G87"/>
    <mergeCell ref="B103:G103"/>
    <mergeCell ref="A40:G40"/>
    <mergeCell ref="A42:G42"/>
    <mergeCell ref="B43:G43"/>
    <mergeCell ref="B54:G54"/>
    <mergeCell ref="A61:G61"/>
    <mergeCell ref="A465:C465"/>
    <mergeCell ref="B467:C467"/>
    <mergeCell ref="A3:I3"/>
    <mergeCell ref="A4:B4"/>
    <mergeCell ref="C4:E4"/>
    <mergeCell ref="G4:I4"/>
    <mergeCell ref="A5:B5"/>
    <mergeCell ref="C5:E5"/>
    <mergeCell ref="G5:I5"/>
    <mergeCell ref="A6:B6"/>
    <mergeCell ref="C6:E6"/>
    <mergeCell ref="G6:I6"/>
    <mergeCell ref="A7:I7"/>
    <mergeCell ref="A8:C8"/>
    <mergeCell ref="B114:G114"/>
    <mergeCell ref="A39:G39"/>
    <mergeCell ref="D8:I8"/>
    <mergeCell ref="D9:I16"/>
    <mergeCell ref="A17:I17"/>
    <mergeCell ref="B18:I18"/>
    <mergeCell ref="B19:I19"/>
    <mergeCell ref="B20:I20"/>
    <mergeCell ref="B21:I21"/>
    <mergeCell ref="B22:I22"/>
    <mergeCell ref="B23:I23"/>
    <mergeCell ref="B24:I24"/>
    <mergeCell ref="B278:G278"/>
    <mergeCell ref="A1:I1"/>
    <mergeCell ref="A2:I2"/>
    <mergeCell ref="B35:I35"/>
    <mergeCell ref="B36:I36"/>
    <mergeCell ref="B37:I37"/>
    <mergeCell ref="B30:I30"/>
    <mergeCell ref="B31:I31"/>
    <mergeCell ref="B32:I32"/>
    <mergeCell ref="B33:I33"/>
    <mergeCell ref="B34:I34"/>
    <mergeCell ref="B25:I25"/>
    <mergeCell ref="B26:I26"/>
    <mergeCell ref="B27:I27"/>
    <mergeCell ref="B28:I28"/>
    <mergeCell ref="B29:I29"/>
  </mergeCells>
  <dataValidations count="2">
    <dataValidation type="list" allowBlank="1" showInputMessage="1" showErrorMessage="1" error="Please put only 0, 1 or 2" sqref="D465:D478" xr:uid="{00000000-0002-0000-0100-000000000000}">
      <formula1>$G$567:$G$569</formula1>
    </dataValidation>
    <dataValidation type="list" allowBlank="1" showInputMessage="1" showErrorMessage="1" sqref="B407:G407 F460:F463 F448:F458 F434:F445 F408:F432 F394:F406 F382:F392 F373:F379 F353:F371 F331:F351 F319:F328 F302:F317 F292:F300 F279:F290 F268:F277 F251:F266 F235:F249 F223:F233 F212:F221 F203:F210 F192:F200 F182:F190 F165:F180 F144:F163 F130:F141 F115:F128 F104:F113 F88:F102 F73:F85 F63:F71 F55:F60 F44:F53" xr:uid="{00000000-0002-0000-0100-000001000000}">
      <formula1>$K$1:$M$1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CLMC_19 Feb 2021</vt:lpstr>
      <vt:lpstr>Sheet1</vt:lpstr>
      <vt:lpstr>'CLMC_19 Feb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Vinny Arora</cp:lastModifiedBy>
  <dcterms:created xsi:type="dcterms:W3CDTF">2020-12-26T13:11:45Z</dcterms:created>
  <dcterms:modified xsi:type="dcterms:W3CDTF">2023-05-26T05:22:41Z</dcterms:modified>
</cp:coreProperties>
</file>